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autoCompressPictures="0" defaultThemeVersion="124226"/>
  <mc:AlternateContent xmlns:mc="http://schemas.openxmlformats.org/markup-compatibility/2006">
    <mc:Choice Requires="x15">
      <x15ac:absPath xmlns:x15ac="http://schemas.microsoft.com/office/spreadsheetml/2010/11/ac" url="C:\Users\User\Dropbox\2-MY PROJECTS\001-ISN STUDIO\ISN-37-2025 HAJJ CORP FENCE\"/>
    </mc:Choice>
  </mc:AlternateContent>
  <xr:revisionPtr revIDLastSave="0" documentId="13_ncr:1_{06AFF6B5-4FF0-4B08-AD63-14229FB2E080}" xr6:coauthVersionLast="47" xr6:coauthVersionMax="47" xr10:uidLastSave="{00000000-0000-0000-0000-000000000000}"/>
  <bookViews>
    <workbookView xWindow="-120" yWindow="-120" windowWidth="29040" windowHeight="15720" tabRatio="711" xr2:uid="{00000000-000D-0000-FFFF-FFFF00000000}"/>
  </bookViews>
  <sheets>
    <sheet name="cover page" sheetId="32" r:id="rId1"/>
    <sheet name="Summary" sheetId="23" r:id="rId2"/>
    <sheet name="BOQ" sheetId="31" r:id="rId3"/>
  </sheets>
  <definedNames>
    <definedName name="_xlnm.Print_Area" localSheetId="2">BOQ!$A$1:$F$185</definedName>
    <definedName name="_xlnm.Print_Area" localSheetId="1">Summary!$A$1:$C$34</definedName>
    <definedName name="_xlnm.Print_Titles" localSheetId="2">BOQ!$2:$2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23" l="1"/>
  <c r="B9" i="23"/>
  <c r="F76" i="31"/>
  <c r="F80" i="31"/>
  <c r="F81" i="31"/>
  <c r="F128" i="31"/>
  <c r="F137" i="31"/>
  <c r="F140" i="31"/>
  <c r="F141" i="31"/>
  <c r="F142" i="31"/>
  <c r="F143" i="31"/>
  <c r="F144" i="31"/>
  <c r="F155" i="31"/>
  <c r="F156" i="31"/>
  <c r="F185" i="31"/>
  <c r="F30" i="31"/>
  <c r="F21" i="31"/>
  <c r="F24" i="31"/>
  <c r="F27" i="31"/>
  <c r="F66" i="31"/>
  <c r="C8" i="23"/>
  <c r="C9" i="23"/>
  <c r="C10" i="23"/>
  <c r="C21" i="23"/>
  <c r="C38" i="23"/>
  <c r="C39" i="23"/>
  <c r="C40" i="23"/>
  <c r="C41" i="23"/>
  <c r="C22" i="23"/>
  <c r="C34" i="23"/>
</calcChain>
</file>

<file path=xl/sharedStrings.xml><?xml version="1.0" encoding="utf-8"?>
<sst xmlns="http://schemas.openxmlformats.org/spreadsheetml/2006/main" count="107" uniqueCount="90">
  <si>
    <t xml:space="preserve"> </t>
  </si>
  <si>
    <t>Description</t>
  </si>
  <si>
    <t>Qty</t>
  </si>
  <si>
    <t>Unit</t>
  </si>
  <si>
    <t>m</t>
  </si>
  <si>
    <t>PRELIMINARIES</t>
  </si>
  <si>
    <t>SUMMARY OF BILL OF QUANTITIES</t>
  </si>
  <si>
    <t>NO</t>
  </si>
  <si>
    <t>BILL</t>
  </si>
  <si>
    <t>AMOUNT (MRF)</t>
  </si>
  <si>
    <t xml:space="preserve"> GRAND TOTAL </t>
  </si>
  <si>
    <t>area</t>
  </si>
  <si>
    <t>Nos</t>
  </si>
  <si>
    <t>Item</t>
  </si>
  <si>
    <t>item</t>
  </si>
  <si>
    <t>METAL WORKS</t>
  </si>
  <si>
    <t>Rate</t>
  </si>
  <si>
    <t>Amount</t>
    <phoneticPr fontId="14" type="noConversion"/>
  </si>
  <si>
    <t>BILL No: 01</t>
  </si>
  <si>
    <t>GENERAL NOTES</t>
  </si>
  <si>
    <t xml:space="preserve">Abbreviations </t>
  </si>
  <si>
    <t>m - metre</t>
  </si>
  <si>
    <t>Nos - numbers</t>
  </si>
  <si>
    <t>m³ - cubic metre</t>
  </si>
  <si>
    <t>m² - square metre</t>
  </si>
  <si>
    <t>kg - kilogram</t>
  </si>
  <si>
    <t>incl - including</t>
  </si>
  <si>
    <t>mm - millimetre</t>
  </si>
  <si>
    <t>dia - diametre</t>
  </si>
  <si>
    <t>SS - Staiinless Steel</t>
  </si>
  <si>
    <t>GI - Galvinised Iron</t>
  </si>
  <si>
    <t>SITE MANAGEMENT COSTS</t>
  </si>
  <si>
    <t>Allow for all on and off site management costs including costs of foreman and assistants, and similar items.</t>
  </si>
  <si>
    <t>SITE ESTABLISHMENT</t>
  </si>
  <si>
    <t>Allow for mobilization and demobilization</t>
  </si>
  <si>
    <t>SERVICES AND FACILITIES</t>
  </si>
  <si>
    <t>Provision and maintenance of services and facilities such as  Water,  power supply, lighting  and fuel required for the project.</t>
  </si>
  <si>
    <t>CLEANING UPON COMPLETION</t>
  </si>
  <si>
    <t>Cleaning the site upon completion of all works</t>
  </si>
  <si>
    <t>BILL No: 01 - PRELIMINARIES</t>
  </si>
  <si>
    <t>TOTAL OF BILL No: 01 - Carried over to summary</t>
  </si>
  <si>
    <t>BILL No: 02</t>
  </si>
  <si>
    <t>GENERAL</t>
  </si>
  <si>
    <t>(a) Rates shall include for: provision to place in position; casting of all required items and finishing after removal of formwork and  additional concrete required to conform to structural and excavated tolerances.</t>
  </si>
  <si>
    <t>(b) Rates shall include supply of all formwork item including form oil, timber, plywood, nails etc.</t>
  </si>
  <si>
    <t>(c) Mix ratio for  reinforced concrete shall be 1:2:3 unless otherwise specified and lean concrete shall be 1:3:6 by volume</t>
  </si>
  <si>
    <t>EXCAVATION</t>
  </si>
  <si>
    <t>m³</t>
  </si>
  <si>
    <t>TOTAL OF BILL No: 02 - Carried over to summary</t>
  </si>
  <si>
    <t>BILL No: 03</t>
  </si>
  <si>
    <t>(a) Rates shall include for: all fabrication work, welding, marking, drilling for bolts including those securing timbers, steel plates, bolts, nuts and any type of washer, riveted work, counter sinking and tapping for bolts or machine screws.</t>
  </si>
  <si>
    <t>(b) Rates shall include for all painting and finishing.</t>
  </si>
  <si>
    <t>(c) Rates shall include for fabrication and erection of temporary supports and fixing into position</t>
  </si>
  <si>
    <t xml:space="preserve"> (a) Rates shall include for locks, latches, closures, push plates, pull handles, bolts, kick plates, hinges and all door &amp; window hardware. These materials should brass and of superior quality.</t>
  </si>
  <si>
    <t>(b) Rates shall include for door frames, mullions, transoms, trims, glazing, tinting, timber panels, boarding, framing, lining, fastenings and all fixings</t>
  </si>
  <si>
    <t>(d) All doors shall be in accordance with drawings (doors and windows schedule) and specifications</t>
  </si>
  <si>
    <t>(e) All measurements shall be checked on site by the contractor before fabrication.</t>
  </si>
  <si>
    <t>TOTAL OF BILL No: 03 - Carried over to summary</t>
  </si>
  <si>
    <t>x3 floor</t>
  </si>
  <si>
    <t>sqft</t>
  </si>
  <si>
    <t>cost/ sqft</t>
  </si>
  <si>
    <t>SUB TOTAL</t>
  </si>
  <si>
    <t>GST 8%</t>
  </si>
  <si>
    <t>Sliding Metal Gate - (5790mm x 1550mm)</t>
  </si>
  <si>
    <t>Metal Gate - (1019mm x 1800mm)</t>
  </si>
  <si>
    <t>Dia. 38mm GI pipe embedded in concrete block</t>
  </si>
  <si>
    <t>Dia. 38mm GI pipe embedded in concrete in ground</t>
  </si>
  <si>
    <t>Dia. 38mm GI pipe to support brace pipe</t>
  </si>
  <si>
    <t>CONCRETE &amp; WORKS BELOW GROUND</t>
  </si>
  <si>
    <t>Excavation for GI pipes embedded in ground</t>
  </si>
  <si>
    <t>In-situ PCC concrete to; rates are inclusive of formwork &amp; all other requirements</t>
  </si>
  <si>
    <t>PCC CONCRETE</t>
  </si>
  <si>
    <t>PCC Mass Concrete - 450mm x 450mm x 450mm</t>
  </si>
  <si>
    <t>PCC Mass Concrete - 300mm x 300mm x 300mm</t>
  </si>
  <si>
    <t>BILL No: 02 - CONCRETE &amp; WORKS BELOW GROUND</t>
  </si>
  <si>
    <t>METAL FENCE</t>
  </si>
  <si>
    <t>Supply and Installation of Metal Fence, with GI pipe supports and corrugated roofing sheets</t>
  </si>
  <si>
    <t>FENCE SUPPORT FRAMEWORK</t>
  </si>
  <si>
    <t>Dia. 38mm GI pipe horizontal support pipe</t>
  </si>
  <si>
    <t>Dia. 38mm GI pipe for bracing</t>
  </si>
  <si>
    <t>GATES &amp; OPENINGS</t>
  </si>
  <si>
    <t>3.3.1</t>
  </si>
  <si>
    <t xml:space="preserve">(c) Rates shall include for painting </t>
  </si>
  <si>
    <t>3.3.2</t>
  </si>
  <si>
    <t>BILL No: 03 METAL WORKS</t>
  </si>
  <si>
    <t>Proposed Temporary Fence
at LOT 22313 Hulhumale'</t>
  </si>
  <si>
    <t>Metal Fence, 1900mm High</t>
  </si>
  <si>
    <t>METAL GATES</t>
  </si>
  <si>
    <t>AT LOT 22313 HULHUMALE'</t>
  </si>
  <si>
    <t xml:space="preserve">PROPOSED TEMPORARY FENCE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</si>
</sst>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0.0"/>
    <numFmt numFmtId="166" formatCode="_(* #,##0.00_);_(* \(#,##0.00\);_(* \-??_);_(@_)"/>
    <numFmt numFmtId="167" formatCode="_(\$* #,##0.00_);_(\$* \(#,##0.00\);_(\$* \-??_);_(@_)"/>
    <numFmt numFmtId="168" formatCode="\(0\)"/>
    <numFmt numFmtId="169" formatCode="_(* #,##0_);_(* \(#,##0\);_(* \-??_);_(@_)"/>
    <numFmt numFmtId="170" formatCode="_(* #,##0_);_(* \(#,##0\);_(* &quot;&quot;??_);_(@_)"/>
  </numFmts>
  <fonts count="1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Arial"/>
      <family val="2"/>
    </font>
    <font>
      <sz val="10"/>
      <name val="Arial"/>
      <family val="2"/>
    </font>
    <font>
      <b/>
      <sz val="12"/>
      <name val="Lucida Sans Unicode"/>
      <family val="2"/>
    </font>
    <font>
      <sz val="10"/>
      <name val="Lucida Sans Unicode"/>
      <family val="2"/>
    </font>
    <font>
      <b/>
      <sz val="13"/>
      <name val="Lucida Sans Unicode"/>
      <family val="2"/>
    </font>
    <font>
      <sz val="12"/>
      <name val="Lucida Sans Unicode"/>
      <family val="2"/>
    </font>
    <font>
      <b/>
      <sz val="10"/>
      <name val="Lucida Sans Unicode"/>
      <family val="2"/>
    </font>
    <font>
      <u/>
      <sz val="10"/>
      <color theme="10"/>
      <name val="Arial"/>
      <family val="2"/>
    </font>
    <font>
      <u/>
      <sz val="10"/>
      <color theme="11"/>
      <name val="Arial"/>
      <family val="2"/>
    </font>
    <font>
      <b/>
      <u/>
      <sz val="10"/>
      <name val="Arial"/>
      <family val="2"/>
    </font>
    <font>
      <sz val="12"/>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0"/>
        <bgColor indexed="26"/>
      </patternFill>
    </fill>
    <fill>
      <patternFill patternType="solid">
        <fgColor theme="0" tint="-0.14999847407452621"/>
        <bgColor indexed="31"/>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diagonal/>
    </border>
    <border>
      <left style="hair">
        <color indexed="8"/>
      </left>
      <right style="hair">
        <color indexed="8"/>
      </right>
      <top/>
      <bottom/>
      <diagonal/>
    </border>
  </borders>
  <cellStyleXfs count="26">
    <xf numFmtId="0" fontId="0" fillId="0" borderId="0"/>
    <xf numFmtId="164" fontId="6" fillId="0" borderId="0" applyFont="0" applyFill="0" applyBorder="0" applyAlignment="0" applyProtection="0"/>
    <xf numFmtId="0" fontId="5" fillId="0" borderId="0"/>
    <xf numFmtId="43" fontId="3" fillId="0" borderId="0" applyFont="0" applyFill="0" applyBorder="0" applyAlignment="0" applyProtection="0"/>
    <xf numFmtId="43" fontId="7"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6" fontId="3" fillId="0" borderId="0" applyFill="0" applyBorder="0" applyAlignment="0" applyProtection="0"/>
    <xf numFmtId="9"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0" fontId="1" fillId="0" borderId="0"/>
    <xf numFmtId="0" fontId="3" fillId="0" borderId="0"/>
    <xf numFmtId="166" fontId="3" fillId="0" borderId="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167" fontId="3" fillId="0" borderId="0" applyFill="0" applyBorder="0" applyAlignment="0" applyProtection="0"/>
    <xf numFmtId="166" fontId="3" fillId="0" borderId="0" applyFill="0" applyBorder="0" applyAlignment="0" applyProtection="0"/>
  </cellStyleXfs>
  <cellXfs count="161">
    <xf numFmtId="0" fontId="0" fillId="0" borderId="0" xfId="0"/>
    <xf numFmtId="0" fontId="3" fillId="0" borderId="0" xfId="5"/>
    <xf numFmtId="0" fontId="8" fillId="0" borderId="0" xfId="5" applyFont="1" applyAlignment="1">
      <alignment horizontal="center"/>
    </xf>
    <xf numFmtId="0" fontId="9" fillId="0" borderId="0" xfId="5" applyFont="1"/>
    <xf numFmtId="4" fontId="3" fillId="0" borderId="0" xfId="5" applyNumberFormat="1" applyAlignment="1">
      <alignment vertical="center"/>
    </xf>
    <xf numFmtId="0" fontId="3" fillId="0" borderId="0" xfId="5" applyAlignment="1">
      <alignment vertical="center"/>
    </xf>
    <xf numFmtId="166" fontId="8" fillId="3" borderId="2" xfId="15" applyFont="1" applyFill="1" applyBorder="1" applyAlignment="1" applyProtection="1">
      <alignment horizontal="center" vertical="center" wrapText="1"/>
    </xf>
    <xf numFmtId="166" fontId="8" fillId="3" borderId="1" xfId="15" applyFont="1" applyFill="1" applyBorder="1" applyAlignment="1" applyProtection="1">
      <alignment vertical="center" wrapText="1"/>
    </xf>
    <xf numFmtId="165" fontId="11" fillId="3" borderId="3" xfId="15" applyNumberFormat="1" applyFont="1" applyFill="1" applyBorder="1" applyAlignment="1" applyProtection="1">
      <alignment horizontal="center" vertical="center"/>
    </xf>
    <xf numFmtId="166" fontId="8" fillId="3" borderId="4" xfId="15" applyFont="1" applyFill="1" applyBorder="1" applyAlignment="1" applyProtection="1">
      <alignment horizontal="center" vertical="center" wrapText="1"/>
    </xf>
    <xf numFmtId="166" fontId="11" fillId="3" borderId="3" xfId="15" applyFont="1" applyFill="1" applyBorder="1" applyAlignment="1" applyProtection="1">
      <alignment vertical="center"/>
    </xf>
    <xf numFmtId="1" fontId="11" fillId="3" borderId="5" xfId="15" applyNumberFormat="1" applyFont="1" applyFill="1" applyBorder="1" applyAlignment="1" applyProtection="1">
      <alignment horizontal="center" vertical="center"/>
    </xf>
    <xf numFmtId="166" fontId="11" fillId="3" borderId="0" xfId="15" applyFont="1" applyFill="1" applyBorder="1" applyAlignment="1" applyProtection="1">
      <alignment horizontal="left" vertical="center" wrapText="1"/>
    </xf>
    <xf numFmtId="166" fontId="11" fillId="3" borderId="5" xfId="15" applyFont="1" applyFill="1" applyBorder="1" applyAlignment="1" applyProtection="1">
      <alignment vertical="center"/>
    </xf>
    <xf numFmtId="166" fontId="11" fillId="3" borderId="5" xfId="15" applyFont="1" applyFill="1" applyBorder="1" applyAlignment="1" applyProtection="1">
      <alignment horizontal="right" vertical="center"/>
    </xf>
    <xf numFmtId="166" fontId="11" fillId="3" borderId="0" xfId="15" applyFont="1" applyFill="1" applyBorder="1" applyAlignment="1" applyProtection="1">
      <alignment vertical="center" wrapText="1"/>
    </xf>
    <xf numFmtId="165" fontId="12" fillId="3" borderId="5" xfId="15" applyNumberFormat="1" applyFont="1" applyFill="1" applyBorder="1" applyAlignment="1" applyProtection="1">
      <alignment horizontal="center" vertical="center"/>
    </xf>
    <xf numFmtId="166" fontId="12" fillId="3" borderId="5" xfId="15" applyFont="1" applyFill="1" applyBorder="1" applyAlignment="1" applyProtection="1">
      <alignment horizontal="right" vertical="center"/>
    </xf>
    <xf numFmtId="166" fontId="12" fillId="3" borderId="0" xfId="15" applyFont="1" applyFill="1" applyBorder="1" applyAlignment="1" applyProtection="1">
      <alignment vertical="center" wrapText="1"/>
    </xf>
    <xf numFmtId="165" fontId="12" fillId="3" borderId="6" xfId="15" applyNumberFormat="1" applyFont="1" applyFill="1" applyBorder="1" applyAlignment="1" applyProtection="1">
      <alignment horizontal="center" vertical="center"/>
    </xf>
    <xf numFmtId="166" fontId="12" fillId="3" borderId="7" xfId="15" applyFont="1" applyFill="1" applyBorder="1" applyAlignment="1" applyProtection="1">
      <alignment vertical="center" wrapText="1"/>
    </xf>
    <xf numFmtId="166" fontId="9" fillId="3" borderId="6" xfId="15" applyFont="1" applyFill="1" applyBorder="1" applyAlignment="1" applyProtection="1">
      <alignment horizontal="center" vertical="center"/>
    </xf>
    <xf numFmtId="165" fontId="12" fillId="0" borderId="2" xfId="15" applyNumberFormat="1" applyFont="1" applyFill="1" applyBorder="1" applyAlignment="1" applyProtection="1">
      <alignment horizontal="right" vertical="center"/>
    </xf>
    <xf numFmtId="166" fontId="8" fillId="0" borderId="8" xfId="15" applyFont="1" applyFill="1" applyBorder="1" applyAlignment="1" applyProtection="1">
      <alignment horizontal="left" vertical="center" wrapText="1"/>
    </xf>
    <xf numFmtId="166" fontId="8" fillId="0" borderId="1" xfId="15" applyFont="1" applyFill="1" applyBorder="1" applyAlignment="1" applyProtection="1">
      <alignment horizontal="right" vertical="center"/>
    </xf>
    <xf numFmtId="166" fontId="0" fillId="0" borderId="0" xfId="15" applyFont="1" applyFill="1" applyBorder="1" applyAlignment="1" applyProtection="1">
      <alignment vertical="center"/>
    </xf>
    <xf numFmtId="166" fontId="3" fillId="0" borderId="0" xfId="5" applyNumberFormat="1"/>
    <xf numFmtId="166" fontId="11" fillId="3" borderId="9" xfId="15" applyFont="1" applyFill="1" applyBorder="1" applyAlignment="1" applyProtection="1">
      <alignment horizontal="left" vertical="center" wrapText="1"/>
    </xf>
    <xf numFmtId="166" fontId="11" fillId="3" borderId="9" xfId="15" applyFont="1" applyFill="1" applyBorder="1" applyAlignment="1" applyProtection="1">
      <alignment horizontal="right" vertical="center"/>
    </xf>
    <xf numFmtId="0" fontId="4" fillId="5" borderId="1" xfId="20" applyFont="1" applyFill="1" applyBorder="1" applyAlignment="1">
      <alignment horizontal="center"/>
    </xf>
    <xf numFmtId="0" fontId="4" fillId="5" borderId="1" xfId="20" applyFont="1" applyFill="1" applyBorder="1" applyAlignment="1">
      <alignment horizontal="center" wrapText="1"/>
    </xf>
    <xf numFmtId="166" fontId="4" fillId="5" borderId="1" xfId="15" applyFont="1" applyFill="1" applyBorder="1" applyAlignment="1" applyProtection="1">
      <alignment horizontal="center"/>
    </xf>
    <xf numFmtId="4" fontId="4" fillId="5" borderId="1" xfId="20" applyNumberFormat="1" applyFont="1" applyFill="1" applyBorder="1" applyAlignment="1">
      <alignment horizontal="center"/>
    </xf>
    <xf numFmtId="0" fontId="3" fillId="2" borderId="0" xfId="20" applyFill="1"/>
    <xf numFmtId="0" fontId="4" fillId="2" borderId="2" xfId="20" applyFont="1" applyFill="1" applyBorder="1" applyAlignment="1">
      <alignment horizontal="center"/>
    </xf>
    <xf numFmtId="166" fontId="4" fillId="4" borderId="8" xfId="21" applyFont="1" applyFill="1" applyBorder="1" applyAlignment="1" applyProtection="1">
      <alignment horizontal="center" wrapText="1"/>
    </xf>
    <xf numFmtId="166" fontId="4" fillId="2" borderId="8" xfId="15" applyFont="1" applyFill="1" applyBorder="1" applyAlignment="1" applyProtection="1">
      <alignment horizontal="center"/>
    </xf>
    <xf numFmtId="0" fontId="4" fillId="2" borderId="8" xfId="20" applyFont="1" applyFill="1" applyBorder="1" applyAlignment="1">
      <alignment horizontal="center"/>
    </xf>
    <xf numFmtId="4" fontId="4" fillId="2" borderId="8" xfId="20" applyNumberFormat="1" applyFont="1" applyFill="1" applyBorder="1" applyAlignment="1">
      <alignment horizontal="center"/>
    </xf>
    <xf numFmtId="4" fontId="4" fillId="2" borderId="10" xfId="20" applyNumberFormat="1" applyFont="1" applyFill="1" applyBorder="1" applyAlignment="1">
      <alignment horizontal="center"/>
    </xf>
    <xf numFmtId="0" fontId="4" fillId="2" borderId="3" xfId="20" applyFont="1" applyFill="1" applyBorder="1" applyAlignment="1">
      <alignment horizontal="center"/>
    </xf>
    <xf numFmtId="166" fontId="15" fillId="4" borderId="3" xfId="21" applyFont="1" applyFill="1" applyBorder="1" applyAlignment="1" applyProtection="1">
      <alignment horizontal="center" wrapText="1"/>
    </xf>
    <xf numFmtId="166" fontId="4" fillId="2" borderId="3" xfId="15" applyFont="1" applyFill="1" applyBorder="1" applyAlignment="1" applyProtection="1">
      <alignment horizontal="center"/>
    </xf>
    <xf numFmtId="4" fontId="4" fillId="2" borderId="3" xfId="20" applyNumberFormat="1" applyFont="1" applyFill="1" applyBorder="1" applyAlignment="1">
      <alignment horizontal="center"/>
    </xf>
    <xf numFmtId="0" fontId="4" fillId="2" borderId="5" xfId="20" applyFont="1" applyFill="1" applyBorder="1" applyAlignment="1">
      <alignment horizontal="center"/>
    </xf>
    <xf numFmtId="166" fontId="15" fillId="4" borderId="5" xfId="21" applyFont="1" applyFill="1" applyBorder="1" applyAlignment="1" applyProtection="1">
      <alignment horizontal="center" wrapText="1"/>
    </xf>
    <xf numFmtId="166" fontId="4" fillId="2" borderId="5" xfId="15" applyFont="1" applyFill="1" applyBorder="1" applyAlignment="1" applyProtection="1">
      <alignment horizontal="center"/>
    </xf>
    <xf numFmtId="4" fontId="4" fillId="2" borderId="5" xfId="20" applyNumberFormat="1" applyFont="1" applyFill="1" applyBorder="1" applyAlignment="1">
      <alignment horizontal="center"/>
    </xf>
    <xf numFmtId="165" fontId="4" fillId="4" borderId="5" xfId="21" applyNumberFormat="1" applyFont="1" applyFill="1" applyBorder="1" applyAlignment="1" applyProtection="1">
      <alignment horizontal="right" wrapText="1"/>
    </xf>
    <xf numFmtId="166" fontId="15" fillId="4" borderId="5" xfId="21" applyFont="1" applyFill="1" applyBorder="1" applyAlignment="1" applyProtection="1">
      <alignment horizontal="justify" wrapText="1"/>
    </xf>
    <xf numFmtId="168" fontId="0" fillId="2" borderId="5" xfId="21" applyNumberFormat="1" applyFont="1" applyFill="1" applyBorder="1" applyAlignment="1" applyProtection="1">
      <alignment horizontal="right" wrapText="1"/>
    </xf>
    <xf numFmtId="166" fontId="0" fillId="4" borderId="5" xfId="21" applyFont="1" applyFill="1" applyBorder="1" applyAlignment="1" applyProtection="1">
      <alignment horizontal="left" wrapText="1"/>
    </xf>
    <xf numFmtId="166" fontId="0" fillId="2" borderId="5" xfId="21" applyFont="1" applyFill="1" applyBorder="1" applyAlignment="1" applyProtection="1">
      <alignment horizontal="left" wrapText="1"/>
    </xf>
    <xf numFmtId="169" fontId="0" fillId="2" borderId="5" xfId="15" applyNumberFormat="1" applyFont="1" applyFill="1" applyBorder="1" applyAlignment="1" applyProtection="1">
      <alignment horizontal="center"/>
    </xf>
    <xf numFmtId="0" fontId="3" fillId="2" borderId="5" xfId="20" applyFill="1" applyBorder="1" applyAlignment="1">
      <alignment horizontal="center"/>
    </xf>
    <xf numFmtId="166" fontId="0" fillId="2" borderId="5" xfId="24" applyNumberFormat="1" applyFont="1" applyFill="1" applyBorder="1" applyAlignment="1" applyProtection="1">
      <alignment horizontal="right"/>
    </xf>
    <xf numFmtId="169" fontId="4" fillId="2" borderId="5" xfId="15" applyNumberFormat="1" applyFont="1" applyFill="1" applyBorder="1" applyAlignment="1" applyProtection="1">
      <alignment horizontal="center"/>
    </xf>
    <xf numFmtId="4" fontId="3" fillId="2" borderId="5" xfId="20" applyNumberFormat="1" applyFill="1" applyBorder="1" applyAlignment="1">
      <alignment horizontal="right"/>
    </xf>
    <xf numFmtId="165" fontId="4" fillId="4" borderId="11" xfId="21" applyNumberFormat="1" applyFont="1" applyFill="1" applyBorder="1" applyAlignment="1" applyProtection="1">
      <alignment horizontal="right" wrapText="1"/>
    </xf>
    <xf numFmtId="166" fontId="0" fillId="4" borderId="0" xfId="15" applyFont="1" applyFill="1" applyBorder="1" applyAlignment="1" applyProtection="1">
      <alignment horizontal="right"/>
    </xf>
    <xf numFmtId="169" fontId="4" fillId="4" borderId="5" xfId="21" applyNumberFormat="1" applyFont="1" applyFill="1" applyBorder="1" applyAlignment="1" applyProtection="1">
      <alignment horizontal="center"/>
    </xf>
    <xf numFmtId="166" fontId="4" fillId="4" borderId="5" xfId="21" applyFont="1" applyFill="1" applyBorder="1" applyAlignment="1" applyProtection="1">
      <alignment horizontal="center"/>
    </xf>
    <xf numFmtId="166" fontId="0" fillId="2" borderId="0" xfId="21" applyFont="1" applyFill="1" applyBorder="1" applyAlignment="1" applyProtection="1"/>
    <xf numFmtId="165" fontId="0" fillId="4" borderId="11" xfId="21" applyNumberFormat="1" applyFont="1" applyFill="1" applyBorder="1" applyAlignment="1" applyProtection="1">
      <alignment horizontal="right" wrapText="1"/>
    </xf>
    <xf numFmtId="166" fontId="0" fillId="4" borderId="5" xfId="21" applyFont="1" applyFill="1" applyBorder="1" applyAlignment="1" applyProtection="1">
      <alignment horizontal="justify" wrapText="1"/>
    </xf>
    <xf numFmtId="169" fontId="0" fillId="4" borderId="5" xfId="21" applyNumberFormat="1" applyFont="1" applyFill="1" applyBorder="1" applyAlignment="1" applyProtection="1">
      <alignment horizontal="center"/>
    </xf>
    <xf numFmtId="166" fontId="0" fillId="4" borderId="5" xfId="21" applyFont="1" applyFill="1" applyBorder="1" applyAlignment="1" applyProtection="1"/>
    <xf numFmtId="166" fontId="0" fillId="2" borderId="0" xfId="15" applyFont="1" applyFill="1" applyBorder="1" applyAlignment="1" applyProtection="1">
      <alignment horizontal="right"/>
    </xf>
    <xf numFmtId="166" fontId="0" fillId="2" borderId="5" xfId="21" applyFont="1" applyFill="1" applyBorder="1" applyAlignment="1" applyProtection="1">
      <alignment horizontal="center"/>
    </xf>
    <xf numFmtId="166" fontId="0" fillId="2" borderId="5" xfId="21" applyFont="1" applyFill="1" applyBorder="1" applyAlignment="1" applyProtection="1"/>
    <xf numFmtId="168" fontId="0" fillId="2" borderId="11" xfId="21" applyNumberFormat="1" applyFont="1" applyFill="1" applyBorder="1" applyAlignment="1" applyProtection="1">
      <alignment horizontal="right" wrapText="1"/>
    </xf>
    <xf numFmtId="166" fontId="0" fillId="2" borderId="5" xfId="21" applyFont="1" applyFill="1" applyBorder="1" applyAlignment="1" applyProtection="1">
      <alignment horizontal="justify" wrapText="1"/>
    </xf>
    <xf numFmtId="0" fontId="4" fillId="2" borderId="6" xfId="20" applyFont="1" applyFill="1" applyBorder="1" applyAlignment="1">
      <alignment horizontal="center"/>
    </xf>
    <xf numFmtId="166" fontId="0" fillId="4" borderId="6" xfId="21" applyFont="1" applyFill="1" applyBorder="1" applyAlignment="1" applyProtection="1">
      <alignment horizontal="left" wrapText="1"/>
    </xf>
    <xf numFmtId="166" fontId="4" fillId="2" borderId="6" xfId="15" applyFont="1" applyFill="1" applyBorder="1" applyAlignment="1" applyProtection="1">
      <alignment horizontal="center"/>
    </xf>
    <xf numFmtId="4" fontId="4" fillId="2" borderId="6" xfId="20" applyNumberFormat="1" applyFont="1" applyFill="1" applyBorder="1" applyAlignment="1">
      <alignment horizontal="center"/>
    </xf>
    <xf numFmtId="165" fontId="0" fillId="2" borderId="12" xfId="21" applyNumberFormat="1" applyFont="1" applyFill="1" applyBorder="1" applyAlignment="1" applyProtection="1">
      <alignment horizontal="right" wrapText="1"/>
    </xf>
    <xf numFmtId="166" fontId="4" fillId="2" borderId="0" xfId="21" applyFont="1" applyFill="1" applyBorder="1" applyAlignment="1" applyProtection="1">
      <alignment wrapText="1"/>
    </xf>
    <xf numFmtId="166" fontId="0" fillId="2" borderId="4" xfId="15" applyFont="1" applyFill="1" applyBorder="1" applyAlignment="1" applyProtection="1"/>
    <xf numFmtId="169" fontId="0" fillId="2" borderId="4" xfId="21" applyNumberFormat="1" applyFont="1" applyFill="1" applyBorder="1" applyAlignment="1" applyProtection="1"/>
    <xf numFmtId="166" fontId="0" fillId="2" borderId="4" xfId="21" applyFont="1" applyFill="1" applyBorder="1" applyAlignment="1" applyProtection="1"/>
    <xf numFmtId="166" fontId="4" fillId="2" borderId="13" xfId="24" applyNumberFormat="1" applyFont="1" applyFill="1" applyBorder="1" applyAlignment="1" applyProtection="1">
      <alignment horizontal="center"/>
    </xf>
    <xf numFmtId="165" fontId="4" fillId="2" borderId="14" xfId="21" applyNumberFormat="1" applyFont="1" applyFill="1" applyBorder="1" applyAlignment="1" applyProtection="1">
      <alignment horizontal="right" wrapText="1"/>
    </xf>
    <xf numFmtId="166" fontId="4" fillId="2" borderId="7" xfId="21" applyFont="1" applyFill="1" applyBorder="1" applyAlignment="1" applyProtection="1">
      <alignment wrapText="1"/>
    </xf>
    <xf numFmtId="169" fontId="4" fillId="2" borderId="7" xfId="21" applyNumberFormat="1" applyFont="1" applyFill="1" applyBorder="1" applyAlignment="1" applyProtection="1"/>
    <xf numFmtId="166" fontId="4" fillId="2" borderId="7" xfId="21" applyFont="1" applyFill="1" applyBorder="1" applyAlignment="1" applyProtection="1"/>
    <xf numFmtId="43" fontId="4" fillId="2" borderId="15" xfId="6" applyFont="1" applyFill="1" applyBorder="1" applyAlignment="1" applyProtection="1"/>
    <xf numFmtId="165" fontId="4" fillId="4" borderId="2" xfId="21" applyNumberFormat="1" applyFont="1" applyFill="1" applyBorder="1" applyAlignment="1" applyProtection="1">
      <alignment horizontal="right" wrapText="1"/>
    </xf>
    <xf numFmtId="166" fontId="4" fillId="4" borderId="8" xfId="15" applyFont="1" applyFill="1" applyBorder="1" applyAlignment="1" applyProtection="1">
      <alignment horizontal="right"/>
    </xf>
    <xf numFmtId="169" fontId="4" fillId="4" borderId="8" xfId="21" applyNumberFormat="1" applyFont="1" applyFill="1" applyBorder="1" applyAlignment="1" applyProtection="1">
      <alignment horizontal="center"/>
    </xf>
    <xf numFmtId="166" fontId="4" fillId="4" borderId="8" xfId="21" applyFont="1" applyFill="1" applyBorder="1" applyAlignment="1" applyProtection="1">
      <alignment horizontal="center"/>
    </xf>
    <xf numFmtId="40" fontId="4" fillId="4" borderId="10" xfId="21" applyNumberFormat="1" applyFont="1" applyFill="1" applyBorder="1" applyAlignment="1" applyProtection="1">
      <alignment horizontal="center"/>
    </xf>
    <xf numFmtId="165" fontId="4" fillId="4" borderId="12" xfId="21" applyNumberFormat="1" applyFont="1" applyFill="1" applyBorder="1" applyAlignment="1" applyProtection="1">
      <alignment horizontal="right" wrapText="1"/>
    </xf>
    <xf numFmtId="166" fontId="0" fillId="2" borderId="4" xfId="15" applyFont="1" applyFill="1" applyBorder="1" applyAlignment="1" applyProtection="1">
      <alignment horizontal="right"/>
    </xf>
    <xf numFmtId="169" fontId="0" fillId="2" borderId="3" xfId="21" applyNumberFormat="1" applyFont="1" applyFill="1" applyBorder="1" applyAlignment="1" applyProtection="1">
      <alignment horizontal="center"/>
    </xf>
    <xf numFmtId="166" fontId="0" fillId="2" borderId="3" xfId="21" applyFont="1" applyFill="1" applyBorder="1" applyAlignment="1" applyProtection="1">
      <alignment horizontal="center"/>
    </xf>
    <xf numFmtId="40" fontId="0" fillId="2" borderId="3" xfId="21" applyNumberFormat="1" applyFont="1" applyFill="1" applyBorder="1" applyAlignment="1" applyProtection="1">
      <alignment horizontal="center"/>
    </xf>
    <xf numFmtId="169" fontId="0" fillId="2" borderId="5" xfId="21" applyNumberFormat="1" applyFont="1" applyFill="1" applyBorder="1" applyAlignment="1" applyProtection="1">
      <alignment horizontal="center"/>
    </xf>
    <xf numFmtId="40" fontId="0" fillId="2" borderId="5" xfId="21" applyNumberFormat="1" applyFont="1" applyFill="1" applyBorder="1" applyAlignment="1" applyProtection="1">
      <alignment horizontal="center"/>
    </xf>
    <xf numFmtId="165" fontId="0" fillId="2" borderId="11" xfId="21" applyNumberFormat="1" applyFont="1" applyFill="1" applyBorder="1" applyAlignment="1" applyProtection="1">
      <alignment horizontal="right" wrapText="1"/>
    </xf>
    <xf numFmtId="165" fontId="0" fillId="2" borderId="11" xfId="21" applyNumberFormat="1" applyFont="1" applyFill="1" applyBorder="1" applyAlignment="1" applyProtection="1">
      <alignment horizontal="right"/>
    </xf>
    <xf numFmtId="170" fontId="0" fillId="2" borderId="5" xfId="21" applyNumberFormat="1" applyFont="1" applyFill="1" applyBorder="1" applyAlignment="1" applyProtection="1">
      <alignment horizontal="center"/>
    </xf>
    <xf numFmtId="166" fontId="0" fillId="2" borderId="0" xfId="21" applyFont="1" applyFill="1" applyBorder="1" applyAlignment="1" applyProtection="1">
      <alignment vertical="center"/>
    </xf>
    <xf numFmtId="169" fontId="0" fillId="4" borderId="5" xfId="21" applyNumberFormat="1" applyFont="1" applyFill="1" applyBorder="1" applyAlignment="1" applyProtection="1"/>
    <xf numFmtId="40" fontId="0" fillId="4" borderId="16" xfId="21" applyNumberFormat="1" applyFont="1" applyFill="1" applyBorder="1" applyAlignment="1" applyProtection="1"/>
    <xf numFmtId="168" fontId="0" fillId="2" borderId="11" xfId="21" applyNumberFormat="1" applyFont="1" applyFill="1" applyBorder="1" applyAlignment="1" applyProtection="1">
      <alignment horizontal="right"/>
    </xf>
    <xf numFmtId="166" fontId="0" fillId="2" borderId="5" xfId="24" applyNumberFormat="1" applyFont="1" applyFill="1" applyBorder="1" applyAlignment="1" applyProtection="1"/>
    <xf numFmtId="166" fontId="3" fillId="2" borderId="5" xfId="21" applyFill="1" applyBorder="1" applyAlignment="1" applyProtection="1">
      <alignment horizontal="left" wrapText="1"/>
    </xf>
    <xf numFmtId="166" fontId="0" fillId="4" borderId="5" xfId="21" applyFont="1" applyFill="1" applyBorder="1" applyAlignment="1" applyProtection="1">
      <alignment horizontal="center"/>
    </xf>
    <xf numFmtId="165" fontId="4" fillId="4" borderId="11" xfId="21" applyNumberFormat="1" applyFont="1" applyFill="1" applyBorder="1" applyAlignment="1" applyProtection="1">
      <alignment horizontal="right"/>
    </xf>
    <xf numFmtId="170" fontId="0" fillId="4" borderId="5" xfId="21" applyNumberFormat="1" applyFont="1" applyFill="1" applyBorder="1" applyAlignment="1" applyProtection="1">
      <alignment horizontal="center"/>
    </xf>
    <xf numFmtId="165" fontId="0" fillId="4" borderId="11" xfId="21" applyNumberFormat="1" applyFont="1" applyFill="1" applyBorder="1" applyAlignment="1" applyProtection="1">
      <alignment horizontal="right"/>
    </xf>
    <xf numFmtId="166" fontId="15" fillId="4" borderId="5" xfId="21" applyFont="1" applyFill="1" applyBorder="1" applyAlignment="1" applyProtection="1">
      <alignment horizontal="left" wrapText="1"/>
    </xf>
    <xf numFmtId="166" fontId="3" fillId="4" borderId="5" xfId="21" applyFill="1" applyBorder="1" applyAlignment="1" applyProtection="1">
      <alignment horizontal="justify" wrapText="1"/>
    </xf>
    <xf numFmtId="166" fontId="3" fillId="4" borderId="5" xfId="21" applyFill="1" applyBorder="1" applyAlignment="1" applyProtection="1">
      <alignment horizontal="left" wrapText="1"/>
    </xf>
    <xf numFmtId="169" fontId="0" fillId="4" borderId="0" xfId="15" applyNumberFormat="1" applyFont="1" applyFill="1" applyBorder="1" applyAlignment="1" applyProtection="1">
      <alignment horizontal="right"/>
    </xf>
    <xf numFmtId="166" fontId="3" fillId="4" borderId="5" xfId="21" applyFill="1" applyBorder="1" applyAlignment="1" applyProtection="1">
      <alignment horizontal="center"/>
    </xf>
    <xf numFmtId="2" fontId="4" fillId="4" borderId="5" xfId="21" applyNumberFormat="1" applyFont="1" applyFill="1" applyBorder="1" applyAlignment="1" applyProtection="1">
      <alignment horizontal="right" wrapText="1"/>
    </xf>
    <xf numFmtId="166" fontId="0" fillId="4" borderId="5" xfId="15" applyFont="1" applyFill="1" applyBorder="1" applyAlignment="1" applyProtection="1">
      <alignment horizontal="right"/>
    </xf>
    <xf numFmtId="168" fontId="0" fillId="2" borderId="5" xfId="21" applyNumberFormat="1" applyFont="1" applyFill="1" applyBorder="1" applyAlignment="1" applyProtection="1">
      <alignment horizontal="right" vertical="top" wrapText="1"/>
    </xf>
    <xf numFmtId="166" fontId="3" fillId="2" borderId="5" xfId="21" applyFill="1" applyBorder="1" applyAlignment="1" applyProtection="1">
      <alignment horizontal="justify" wrapText="1"/>
    </xf>
    <xf numFmtId="169" fontId="0" fillId="4" borderId="5" xfId="15" applyNumberFormat="1" applyFont="1" applyFill="1" applyBorder="1" applyAlignment="1" applyProtection="1">
      <alignment horizontal="left"/>
    </xf>
    <xf numFmtId="165" fontId="3" fillId="4" borderId="5" xfId="21" applyNumberFormat="1" applyFill="1" applyBorder="1" applyAlignment="1" applyProtection="1">
      <alignment horizontal="right" wrapText="1"/>
    </xf>
    <xf numFmtId="166" fontId="15" fillId="4" borderId="5" xfId="21" applyFont="1" applyFill="1" applyBorder="1" applyAlignment="1" applyProtection="1">
      <alignment wrapText="1"/>
    </xf>
    <xf numFmtId="168" fontId="0" fillId="4" borderId="5" xfId="21" applyNumberFormat="1" applyFont="1" applyFill="1" applyBorder="1" applyAlignment="1" applyProtection="1">
      <alignment horizontal="right"/>
    </xf>
    <xf numFmtId="168" fontId="0" fillId="2" borderId="5" xfId="21" applyNumberFormat="1" applyFont="1" applyFill="1" applyBorder="1" applyAlignment="1" applyProtection="1">
      <alignment horizontal="right"/>
    </xf>
    <xf numFmtId="166" fontId="0" fillId="4" borderId="6" xfId="21" applyFont="1" applyFill="1" applyBorder="1" applyAlignment="1" applyProtection="1">
      <alignment horizontal="justify" wrapText="1"/>
    </xf>
    <xf numFmtId="169" fontId="0" fillId="4" borderId="5" xfId="15" applyNumberFormat="1" applyFont="1" applyFill="1" applyBorder="1" applyAlignment="1" applyProtection="1">
      <alignment horizontal="right"/>
    </xf>
    <xf numFmtId="166" fontId="0" fillId="4" borderId="5" xfId="21" applyFont="1" applyFill="1" applyBorder="1" applyAlignment="1" applyProtection="1">
      <alignment horizontal="right"/>
    </xf>
    <xf numFmtId="166" fontId="0" fillId="2" borderId="5" xfId="24" applyNumberFormat="1" applyFont="1" applyFill="1" applyBorder="1" applyAlignment="1" applyProtection="1">
      <alignment horizontal="center"/>
    </xf>
    <xf numFmtId="166" fontId="4" fillId="2" borderId="0" xfId="21" applyFont="1" applyFill="1" applyBorder="1" applyAlignment="1" applyProtection="1"/>
    <xf numFmtId="165" fontId="4" fillId="2" borderId="5" xfId="21" applyNumberFormat="1" applyFont="1" applyFill="1" applyBorder="1" applyAlignment="1" applyProtection="1">
      <alignment horizontal="right" wrapText="1"/>
    </xf>
    <xf numFmtId="166" fontId="4" fillId="2" borderId="5" xfId="21" applyFont="1" applyFill="1" applyBorder="1" applyAlignment="1" applyProtection="1">
      <alignment wrapText="1"/>
    </xf>
    <xf numFmtId="169" fontId="4" fillId="2" borderId="5" xfId="21" applyNumberFormat="1" applyFont="1" applyFill="1" applyBorder="1" applyAlignment="1" applyProtection="1"/>
    <xf numFmtId="166" fontId="4" fillId="2" borderId="5" xfId="21" applyFont="1" applyFill="1" applyBorder="1" applyAlignment="1" applyProtection="1"/>
    <xf numFmtId="40" fontId="4" fillId="2" borderId="5" xfId="21" applyNumberFormat="1" applyFont="1" applyFill="1" applyBorder="1" applyAlignment="1" applyProtection="1"/>
    <xf numFmtId="40" fontId="0" fillId="2" borderId="5" xfId="21" applyNumberFormat="1" applyFont="1" applyFill="1" applyBorder="1" applyAlignment="1" applyProtection="1">
      <alignment horizontal="right"/>
    </xf>
    <xf numFmtId="165" fontId="4" fillId="4" borderId="5" xfId="21" applyNumberFormat="1" applyFont="1" applyFill="1" applyBorder="1" applyAlignment="1" applyProtection="1">
      <alignment horizontal="right"/>
    </xf>
    <xf numFmtId="168" fontId="0" fillId="4" borderId="5" xfId="21" applyNumberFormat="1" applyFont="1" applyFill="1" applyBorder="1" applyAlignment="1" applyProtection="1">
      <alignment horizontal="right" vertical="top"/>
    </xf>
    <xf numFmtId="40" fontId="0" fillId="4" borderId="5" xfId="21" applyNumberFormat="1" applyFont="1" applyFill="1" applyBorder="1" applyAlignment="1" applyProtection="1"/>
    <xf numFmtId="165" fontId="0" fillId="4" borderId="5" xfId="21" applyNumberFormat="1" applyFont="1" applyFill="1" applyBorder="1" applyAlignment="1" applyProtection="1">
      <alignment horizontal="right" wrapText="1"/>
    </xf>
    <xf numFmtId="40" fontId="0" fillId="4" borderId="5" xfId="21" applyNumberFormat="1" applyFont="1" applyFill="1" applyBorder="1" applyAlignment="1" applyProtection="1">
      <alignment horizontal="center"/>
    </xf>
    <xf numFmtId="165" fontId="0" fillId="4" borderId="5" xfId="21" applyNumberFormat="1" applyFont="1" applyFill="1" applyBorder="1" applyAlignment="1" applyProtection="1">
      <alignment horizontal="right"/>
    </xf>
    <xf numFmtId="169" fontId="0" fillId="2" borderId="17" xfId="15" applyNumberFormat="1" applyFont="1" applyFill="1" applyBorder="1" applyAlignment="1" applyProtection="1">
      <alignment horizontal="right"/>
    </xf>
    <xf numFmtId="2" fontId="4" fillId="4" borderId="6" xfId="21" applyNumberFormat="1" applyFont="1" applyFill="1" applyBorder="1" applyAlignment="1" applyProtection="1">
      <alignment horizontal="right" wrapText="1"/>
    </xf>
    <xf numFmtId="166" fontId="3" fillId="4" borderId="6" xfId="21" applyFill="1" applyBorder="1" applyAlignment="1" applyProtection="1">
      <alignment horizontal="justify" wrapText="1"/>
    </xf>
    <xf numFmtId="169" fontId="0" fillId="2" borderId="6" xfId="15" applyNumberFormat="1" applyFont="1" applyFill="1" applyBorder="1" applyAlignment="1" applyProtection="1">
      <alignment horizontal="center"/>
    </xf>
    <xf numFmtId="166" fontId="0" fillId="2" borderId="6" xfId="24" applyNumberFormat="1" applyFont="1" applyFill="1" applyBorder="1" applyAlignment="1" applyProtection="1">
      <alignment horizontal="right"/>
    </xf>
    <xf numFmtId="165" fontId="0" fillId="4" borderId="12" xfId="21" applyNumberFormat="1" applyFont="1" applyFill="1" applyBorder="1" applyAlignment="1" applyProtection="1">
      <alignment horizontal="right"/>
    </xf>
    <xf numFmtId="166" fontId="4" fillId="4" borderId="4" xfId="21" applyFont="1" applyFill="1" applyBorder="1" applyAlignment="1" applyProtection="1">
      <alignment wrapText="1"/>
    </xf>
    <xf numFmtId="170" fontId="0" fillId="2" borderId="4" xfId="21" applyNumberFormat="1" applyFont="1" applyFill="1" applyBorder="1" applyAlignment="1" applyProtection="1">
      <alignment horizontal="center"/>
    </xf>
    <xf numFmtId="166" fontId="0" fillId="4" borderId="4" xfId="21" applyFont="1" applyFill="1" applyBorder="1" applyAlignment="1" applyProtection="1"/>
    <xf numFmtId="166" fontId="4" fillId="4" borderId="13" xfId="21" applyFont="1" applyFill="1" applyBorder="1" applyAlignment="1" applyProtection="1"/>
    <xf numFmtId="165" fontId="4" fillId="2" borderId="14" xfId="21" applyNumberFormat="1" applyFont="1" applyFill="1" applyBorder="1" applyAlignment="1" applyProtection="1">
      <alignment horizontal="right"/>
    </xf>
    <xf numFmtId="166" fontId="4" fillId="4" borderId="15" xfId="21" applyFont="1" applyFill="1" applyBorder="1" applyAlignment="1" applyProtection="1"/>
    <xf numFmtId="0" fontId="3" fillId="2" borderId="0" xfId="20" applyFill="1" applyAlignment="1">
      <alignment wrapText="1"/>
    </xf>
    <xf numFmtId="43" fontId="3" fillId="0" borderId="0" xfId="5" applyNumberFormat="1"/>
    <xf numFmtId="0" fontId="16" fillId="0" borderId="0" xfId="0" applyFont="1" applyAlignment="1">
      <alignment horizontal="center"/>
    </xf>
    <xf numFmtId="0" fontId="16" fillId="0" borderId="0" xfId="0" applyFont="1" applyAlignment="1">
      <alignment horizontal="center"/>
    </xf>
    <xf numFmtId="0" fontId="8" fillId="0" borderId="0" xfId="5" applyFont="1" applyAlignment="1">
      <alignment horizontal="center" wrapText="1"/>
    </xf>
    <xf numFmtId="166" fontId="10" fillId="3" borderId="1" xfId="15" applyFont="1" applyFill="1" applyBorder="1" applyAlignment="1" applyProtection="1">
      <alignment horizontal="center" vertical="center"/>
    </xf>
  </cellXfs>
  <cellStyles count="26">
    <cellStyle name="Comma 2" xfId="1" xr:uid="{00000000-0005-0000-0000-000001000000}"/>
    <cellStyle name="Comma 2 2" xfId="6" xr:uid="{00000000-0005-0000-0000-000002000000}"/>
    <cellStyle name="Comma 2 2 2" xfId="21" xr:uid="{00000000-0005-0000-0000-000003000000}"/>
    <cellStyle name="Comma 2 2 2 2" xfId="25" xr:uid="{00000000-0005-0000-0000-000004000000}"/>
    <cellStyle name="Comma 2 3" xfId="8" xr:uid="{00000000-0005-0000-0000-000005000000}"/>
    <cellStyle name="Comma 2 4" xfId="17" xr:uid="{00000000-0005-0000-0000-000006000000}"/>
    <cellStyle name="Comma 3" xfId="3" xr:uid="{00000000-0005-0000-0000-000007000000}"/>
    <cellStyle name="Comma 3 2" xfId="14" xr:uid="{00000000-0005-0000-0000-000008000000}"/>
    <cellStyle name="Comma 4" xfId="4" xr:uid="{00000000-0005-0000-0000-000009000000}"/>
    <cellStyle name="Comma 4 2" xfId="13" xr:uid="{00000000-0005-0000-0000-00000A000000}"/>
    <cellStyle name="Comma 5" xfId="15" xr:uid="{00000000-0005-0000-0000-00000B000000}"/>
    <cellStyle name="Currency 2" xfId="7" xr:uid="{00000000-0005-0000-0000-00000C000000}"/>
    <cellStyle name="Currency 2 2" xfId="18" xr:uid="{00000000-0005-0000-0000-00000D000000}"/>
    <cellStyle name="Currency 2 2 2" xfId="24" xr:uid="{00000000-0005-0000-0000-00000E000000}"/>
    <cellStyle name="Followed Hyperlink" xfId="23" builtinId="9" hidden="1"/>
    <cellStyle name="Hyperlink" xfId="22" builtinId="8" hidden="1"/>
    <cellStyle name="Normal" xfId="0" builtinId="0"/>
    <cellStyle name="Normal 2" xfId="2" xr:uid="{00000000-0005-0000-0000-000012000000}"/>
    <cellStyle name="Normal 2 2" xfId="5" xr:uid="{00000000-0005-0000-0000-000013000000}"/>
    <cellStyle name="Normal 3" xfId="9" xr:uid="{00000000-0005-0000-0000-000014000000}"/>
    <cellStyle name="Normal 4" xfId="10" xr:uid="{00000000-0005-0000-0000-000015000000}"/>
    <cellStyle name="Normal 5" xfId="11" xr:uid="{00000000-0005-0000-0000-000016000000}"/>
    <cellStyle name="Normal 6" xfId="12" xr:uid="{00000000-0005-0000-0000-000017000000}"/>
    <cellStyle name="Normal 6 2" xfId="19" xr:uid="{00000000-0005-0000-0000-000018000000}"/>
    <cellStyle name="Normal 7" xfId="20" xr:uid="{00000000-0005-0000-0000-000019000000}"/>
    <cellStyle name="Percent 2" xfId="1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AD84C-F364-4CA2-B32C-F20E238F1CBA}">
  <dimension ref="A18:J26"/>
  <sheetViews>
    <sheetView tabSelected="1" zoomScaleNormal="100" workbookViewId="0">
      <selection activeCell="T16" sqref="T16"/>
    </sheetView>
  </sheetViews>
  <sheetFormatPr defaultRowHeight="12.75" x14ac:dyDescent="0.2"/>
  <sheetData>
    <row r="18" spans="1:10" ht="12.75" customHeight="1" x14ac:dyDescent="0.2">
      <c r="A18" s="158" t="s">
        <v>89</v>
      </c>
      <c r="B18" s="158"/>
      <c r="C18" s="158"/>
      <c r="D18" s="158"/>
      <c r="E18" s="158"/>
      <c r="F18" s="158"/>
      <c r="G18" s="158"/>
      <c r="H18" s="158"/>
      <c r="I18" s="158"/>
      <c r="J18" s="158"/>
    </row>
    <row r="19" spans="1:10" ht="12.75" customHeight="1" x14ac:dyDescent="0.2">
      <c r="A19" s="158"/>
      <c r="B19" s="158"/>
      <c r="C19" s="158"/>
      <c r="D19" s="158"/>
      <c r="E19" s="158"/>
      <c r="F19" s="158"/>
      <c r="G19" s="158"/>
      <c r="H19" s="158"/>
      <c r="I19" s="158"/>
      <c r="J19" s="158"/>
    </row>
    <row r="20" spans="1:10" ht="12.75" customHeight="1" x14ac:dyDescent="0.2">
      <c r="A20" s="158" t="s">
        <v>88</v>
      </c>
      <c r="B20" s="158"/>
      <c r="C20" s="158"/>
      <c r="D20" s="158"/>
      <c r="E20" s="158"/>
      <c r="F20" s="158"/>
      <c r="G20" s="158"/>
      <c r="H20" s="158"/>
      <c r="I20" s="158"/>
      <c r="J20" s="158"/>
    </row>
    <row r="21" spans="1:10" ht="12.75" customHeight="1" x14ac:dyDescent="0.2">
      <c r="A21" s="157"/>
      <c r="B21" s="157"/>
      <c r="C21" s="157"/>
      <c r="D21" s="157"/>
      <c r="E21" s="157"/>
      <c r="F21" s="157"/>
      <c r="G21" s="157"/>
      <c r="H21" s="157"/>
      <c r="I21" s="157"/>
      <c r="J21" s="157"/>
    </row>
    <row r="22" spans="1:10" ht="12.75" customHeight="1" x14ac:dyDescent="0.2">
      <c r="A22" s="157"/>
      <c r="B22" s="157"/>
      <c r="C22" s="157"/>
      <c r="D22" s="157"/>
      <c r="E22" s="157"/>
      <c r="F22" s="157"/>
      <c r="G22" s="157"/>
      <c r="H22" s="157"/>
      <c r="I22" s="157"/>
      <c r="J22" s="157"/>
    </row>
    <row r="23" spans="1:10" ht="12.75" customHeight="1" x14ac:dyDescent="0.2">
      <c r="A23" s="157"/>
      <c r="B23" s="157"/>
      <c r="C23" s="157"/>
      <c r="D23" s="157"/>
      <c r="E23" s="157"/>
      <c r="F23" s="157"/>
      <c r="G23" s="157"/>
      <c r="H23" s="157"/>
      <c r="I23" s="157"/>
      <c r="J23" s="157"/>
    </row>
    <row r="24" spans="1:10" ht="12.75" customHeight="1" x14ac:dyDescent="0.2">
      <c r="A24" s="157"/>
      <c r="B24" s="157"/>
      <c r="C24" s="157"/>
      <c r="D24" s="157"/>
      <c r="E24" s="157"/>
      <c r="F24" s="157"/>
      <c r="G24" s="157"/>
      <c r="H24" s="157"/>
      <c r="I24" s="157"/>
      <c r="J24" s="157"/>
    </row>
    <row r="25" spans="1:10" ht="12.75" customHeight="1" x14ac:dyDescent="0.2">
      <c r="A25" s="157"/>
      <c r="B25" s="157"/>
      <c r="C25" s="157"/>
      <c r="D25" s="157"/>
      <c r="E25" s="157"/>
      <c r="F25" s="157"/>
      <c r="G25" s="157"/>
      <c r="H25" s="157"/>
      <c r="I25" s="157"/>
      <c r="J25" s="157"/>
    </row>
    <row r="26" spans="1:10" ht="12.75" customHeight="1" x14ac:dyDescent="0.2">
      <c r="A26" s="157"/>
      <c r="B26" s="157"/>
      <c r="C26" s="157"/>
      <c r="D26" s="157"/>
      <c r="E26" s="157"/>
      <c r="F26" s="157"/>
      <c r="G26" s="157"/>
      <c r="H26" s="157"/>
      <c r="I26" s="157"/>
      <c r="J26" s="157"/>
    </row>
  </sheetData>
  <mergeCells count="3">
    <mergeCell ref="A18:J18"/>
    <mergeCell ref="A19:J19"/>
    <mergeCell ref="A20:J20"/>
  </mergeCells>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41"/>
  <sheetViews>
    <sheetView showGridLines="0" zoomScale="90" zoomScaleNormal="90" zoomScalePageLayoutView="90" workbookViewId="0">
      <selection activeCell="A2" sqref="A2:C2"/>
    </sheetView>
  </sheetViews>
  <sheetFormatPr defaultColWidth="8.85546875" defaultRowHeight="12.75" x14ac:dyDescent="0.2"/>
  <cols>
    <col min="1" max="1" width="8.85546875" style="1"/>
    <col min="2" max="2" width="55.85546875" style="1" customWidth="1"/>
    <col min="3" max="3" width="23.28515625" style="1" bestFit="1" customWidth="1"/>
    <col min="4" max="4" width="8.85546875" style="1"/>
    <col min="5" max="5" width="14" style="1" customWidth="1"/>
    <col min="6" max="16384" width="8.85546875" style="1"/>
  </cols>
  <sheetData>
    <row r="2" spans="1:4" ht="34.5" customHeight="1" x14ac:dyDescent="0.25">
      <c r="A2" s="159" t="s">
        <v>85</v>
      </c>
      <c r="B2" s="159"/>
      <c r="C2" s="159"/>
    </row>
    <row r="3" spans="1:4" ht="16.5" x14ac:dyDescent="0.25">
      <c r="A3" s="2"/>
      <c r="B3" s="2"/>
      <c r="C3" s="2"/>
    </row>
    <row r="4" spans="1:4" x14ac:dyDescent="0.2">
      <c r="A4" s="3"/>
      <c r="B4" s="3"/>
      <c r="C4" s="3"/>
    </row>
    <row r="5" spans="1:4" s="5" customFormat="1" ht="23.25" customHeight="1" x14ac:dyDescent="0.2">
      <c r="A5" s="160" t="s">
        <v>6</v>
      </c>
      <c r="B5" s="160"/>
      <c r="C5" s="160"/>
      <c r="D5" s="4"/>
    </row>
    <row r="6" spans="1:4" s="5" customFormat="1" ht="18" customHeight="1" x14ac:dyDescent="0.2">
      <c r="A6" s="6" t="s">
        <v>7</v>
      </c>
      <c r="B6" s="6" t="s">
        <v>8</v>
      </c>
      <c r="C6" s="7" t="s">
        <v>9</v>
      </c>
      <c r="D6" s="4"/>
    </row>
    <row r="7" spans="1:4" s="5" customFormat="1" ht="18" customHeight="1" x14ac:dyDescent="0.2">
      <c r="A7" s="8"/>
      <c r="B7" s="9"/>
      <c r="C7" s="10"/>
      <c r="D7" s="4"/>
    </row>
    <row r="8" spans="1:4" s="5" customFormat="1" ht="19.5" customHeight="1" x14ac:dyDescent="0.2">
      <c r="A8" s="11">
        <v>1</v>
      </c>
      <c r="B8" s="12" t="s">
        <v>5</v>
      </c>
      <c r="C8" s="13">
        <f>BOQ!F66</f>
        <v>0</v>
      </c>
      <c r="D8" s="4"/>
    </row>
    <row r="9" spans="1:4" s="5" customFormat="1" ht="19.5" customHeight="1" x14ac:dyDescent="0.2">
      <c r="A9" s="11">
        <v>2</v>
      </c>
      <c r="B9" s="12" t="str">
        <f>BOQ!B68</f>
        <v>CONCRETE &amp; WORKS BELOW GROUND</v>
      </c>
      <c r="C9" s="14">
        <f>BOQ!F128</f>
        <v>0</v>
      </c>
      <c r="D9" s="4"/>
    </row>
    <row r="10" spans="1:4" s="5" customFormat="1" ht="19.5" customHeight="1" x14ac:dyDescent="0.2">
      <c r="A10" s="11">
        <v>3</v>
      </c>
      <c r="B10" s="12" t="str">
        <f>BOQ!B130</f>
        <v>METAL WORKS</v>
      </c>
      <c r="C10" s="14">
        <f>BOQ!F185</f>
        <v>0</v>
      </c>
      <c r="D10" s="4"/>
    </row>
    <row r="11" spans="1:4" s="5" customFormat="1" ht="19.5" customHeight="1" x14ac:dyDescent="0.2">
      <c r="A11" s="11"/>
      <c r="B11" s="12"/>
      <c r="C11" s="14"/>
      <c r="D11" s="4"/>
    </row>
    <row r="12" spans="1:4" s="5" customFormat="1" ht="19.5" customHeight="1" x14ac:dyDescent="0.2">
      <c r="A12" s="11"/>
      <c r="B12" s="12"/>
      <c r="C12" s="14"/>
      <c r="D12" s="4"/>
    </row>
    <row r="13" spans="1:4" s="5" customFormat="1" ht="19.5" customHeight="1" x14ac:dyDescent="0.2">
      <c r="A13" s="11"/>
      <c r="B13" s="27"/>
      <c r="C13" s="28"/>
      <c r="D13" s="4"/>
    </row>
    <row r="14" spans="1:4" s="5" customFormat="1" ht="19.5" customHeight="1" x14ac:dyDescent="0.2">
      <c r="A14" s="11"/>
      <c r="B14" s="12"/>
      <c r="C14" s="14"/>
      <c r="D14" s="4"/>
    </row>
    <row r="15" spans="1:4" s="5" customFormat="1" ht="19.5" customHeight="1" x14ac:dyDescent="0.2">
      <c r="A15" s="11"/>
      <c r="B15" s="15"/>
      <c r="C15" s="14"/>
      <c r="D15" s="4"/>
    </row>
    <row r="16" spans="1:4" s="5" customFormat="1" ht="19.5" customHeight="1" x14ac:dyDescent="0.2">
      <c r="A16" s="11"/>
      <c r="B16" s="15"/>
      <c r="C16" s="14"/>
      <c r="D16" s="4"/>
    </row>
    <row r="17" spans="1:4" s="5" customFormat="1" ht="19.5" customHeight="1" x14ac:dyDescent="0.2">
      <c r="A17" s="11"/>
      <c r="B17" s="15"/>
      <c r="C17" s="14"/>
      <c r="D17" s="4"/>
    </row>
    <row r="18" spans="1:4" s="5" customFormat="1" ht="19.5" customHeight="1" x14ac:dyDescent="0.2">
      <c r="A18" s="11"/>
      <c r="B18" s="15"/>
      <c r="C18" s="14"/>
      <c r="D18" s="4"/>
    </row>
    <row r="19" spans="1:4" s="5" customFormat="1" ht="19.5" customHeight="1" x14ac:dyDescent="0.2">
      <c r="A19" s="11"/>
      <c r="B19" s="15"/>
      <c r="C19" s="14"/>
      <c r="D19" s="4"/>
    </row>
    <row r="20" spans="1:4" s="5" customFormat="1" ht="19.5" customHeight="1" x14ac:dyDescent="0.2">
      <c r="A20" s="11"/>
      <c r="B20" s="15"/>
      <c r="C20" s="14"/>
      <c r="D20" s="4"/>
    </row>
    <row r="21" spans="1:4" s="5" customFormat="1" ht="19.5" customHeight="1" x14ac:dyDescent="0.2">
      <c r="A21" s="11"/>
      <c r="B21" s="15" t="s">
        <v>61</v>
      </c>
      <c r="C21" s="14">
        <f>SUM(C8:C13)</f>
        <v>0</v>
      </c>
      <c r="D21" s="4"/>
    </row>
    <row r="22" spans="1:4" s="5" customFormat="1" ht="18" customHeight="1" x14ac:dyDescent="0.2">
      <c r="A22" s="11"/>
      <c r="B22" s="15" t="s">
        <v>62</v>
      </c>
      <c r="C22" s="14">
        <f>C21*0.08</f>
        <v>0</v>
      </c>
      <c r="D22" s="4"/>
    </row>
    <row r="23" spans="1:4" s="5" customFormat="1" ht="18" customHeight="1" x14ac:dyDescent="0.2">
      <c r="A23" s="11"/>
      <c r="B23" s="15"/>
      <c r="C23" s="14"/>
      <c r="D23" s="4"/>
    </row>
    <row r="24" spans="1:4" s="5" customFormat="1" ht="18" customHeight="1" x14ac:dyDescent="0.2">
      <c r="A24" s="16"/>
      <c r="B24" s="15"/>
      <c r="C24" s="14"/>
      <c r="D24" s="4"/>
    </row>
    <row r="25" spans="1:4" s="5" customFormat="1" ht="18" customHeight="1" x14ac:dyDescent="0.2">
      <c r="A25" s="16"/>
      <c r="B25" s="15"/>
      <c r="C25" s="17"/>
      <c r="D25" s="4"/>
    </row>
    <row r="26" spans="1:4" s="5" customFormat="1" ht="18" customHeight="1" x14ac:dyDescent="0.2">
      <c r="A26" s="16"/>
      <c r="B26" s="15"/>
      <c r="C26" s="17"/>
      <c r="D26" s="4"/>
    </row>
    <row r="27" spans="1:4" s="5" customFormat="1" ht="16.5" x14ac:dyDescent="0.2">
      <c r="A27" s="16"/>
      <c r="B27" s="15"/>
      <c r="C27" s="17"/>
      <c r="D27" s="4"/>
    </row>
    <row r="28" spans="1:4" s="5" customFormat="1" x14ac:dyDescent="0.2">
      <c r="A28" s="16"/>
      <c r="C28" s="17"/>
      <c r="D28" s="4"/>
    </row>
    <row r="29" spans="1:4" s="5" customFormat="1" ht="18" customHeight="1" x14ac:dyDescent="0.2">
      <c r="A29" s="16"/>
      <c r="B29" s="18"/>
      <c r="C29" s="17"/>
      <c r="D29" s="4"/>
    </row>
    <row r="30" spans="1:4" s="5" customFormat="1" ht="18" customHeight="1" x14ac:dyDescent="0.2">
      <c r="A30" s="16"/>
      <c r="B30" s="18"/>
      <c r="C30" s="17"/>
      <c r="D30" s="4"/>
    </row>
    <row r="31" spans="1:4" s="5" customFormat="1" ht="18" customHeight="1" x14ac:dyDescent="0.2">
      <c r="A31" s="16"/>
      <c r="B31" s="18"/>
      <c r="C31" s="17"/>
      <c r="D31" s="4"/>
    </row>
    <row r="32" spans="1:4" s="5" customFormat="1" ht="18" customHeight="1" x14ac:dyDescent="0.2">
      <c r="A32" s="16"/>
      <c r="B32" s="18"/>
      <c r="C32" s="17"/>
      <c r="D32" s="4"/>
    </row>
    <row r="33" spans="1:5" s="5" customFormat="1" ht="18" customHeight="1" x14ac:dyDescent="0.2">
      <c r="A33" s="19" t="s">
        <v>0</v>
      </c>
      <c r="B33" s="20" t="s">
        <v>0</v>
      </c>
      <c r="C33" s="21"/>
      <c r="D33" s="4"/>
    </row>
    <row r="34" spans="1:5" s="5" customFormat="1" ht="23.25" customHeight="1" x14ac:dyDescent="0.2">
      <c r="A34" s="22"/>
      <c r="B34" s="23" t="s">
        <v>10</v>
      </c>
      <c r="C34" s="24">
        <f>SUM(C20:C26)</f>
        <v>0</v>
      </c>
      <c r="D34" s="4"/>
      <c r="E34" s="25"/>
    </row>
    <row r="35" spans="1:5" x14ac:dyDescent="0.2">
      <c r="E35" s="26"/>
    </row>
    <row r="38" spans="1:5" x14ac:dyDescent="0.2">
      <c r="B38" s="1" t="s">
        <v>11</v>
      </c>
      <c r="C38" s="1">
        <f>12.8*10.49-1.63*8.2</f>
        <v>120.90600000000002</v>
      </c>
    </row>
    <row r="39" spans="1:5" x14ac:dyDescent="0.2">
      <c r="B39" s="1" t="s">
        <v>58</v>
      </c>
      <c r="C39" s="26">
        <f>C38*3</f>
        <v>362.71800000000007</v>
      </c>
    </row>
    <row r="40" spans="1:5" x14ac:dyDescent="0.2">
      <c r="B40" s="1" t="s">
        <v>59</v>
      </c>
      <c r="C40" s="156">
        <f>C39*10.764</f>
        <v>3904.2965520000007</v>
      </c>
    </row>
    <row r="41" spans="1:5" x14ac:dyDescent="0.2">
      <c r="B41" s="1" t="s">
        <v>60</v>
      </c>
      <c r="C41" s="1">
        <f>C21/C40</f>
        <v>0</v>
      </c>
    </row>
  </sheetData>
  <mergeCells count="2">
    <mergeCell ref="A2:C2"/>
    <mergeCell ref="A5:C5"/>
  </mergeCells>
  <pageMargins left="0.94488188976377996" right="0.59055118110236204" top="0.98425196850393704" bottom="0.74803149606299202" header="0.511811023622047" footer="0.39370078740157499"/>
  <pageSetup paperSize="9" scale="97" orientation="portrait" r:id="rId1"/>
  <headerFooter alignWithMargins="0">
    <oddHeader>&amp;RSummary of Bill of Quanitites</oddHeader>
    <oddFooter>&amp;C&amp;K000000Page 1 of 4</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85"/>
  <sheetViews>
    <sheetView showGridLines="0" topLeftCell="A4" zoomScaleNormal="100" zoomScaleSheetLayoutView="120" zoomScalePageLayoutView="120" workbookViewId="0">
      <selection activeCell="A52" sqref="A52:XFD54"/>
    </sheetView>
  </sheetViews>
  <sheetFormatPr defaultColWidth="8.85546875" defaultRowHeight="12.75" x14ac:dyDescent="0.2"/>
  <cols>
    <col min="1" max="1" width="8.140625" style="33" bestFit="1" customWidth="1"/>
    <col min="2" max="2" width="53.7109375" style="155" customWidth="1"/>
    <col min="3" max="3" width="9.7109375" style="67" bestFit="1" customWidth="1"/>
    <col min="4" max="4" width="6.42578125" style="33" customWidth="1"/>
    <col min="5" max="5" width="14" style="33" bestFit="1" customWidth="1"/>
    <col min="6" max="6" width="13.42578125" style="33" customWidth="1"/>
    <col min="7" max="7" width="8.85546875" style="33"/>
    <col min="8" max="8" width="11.28515625" style="33" bestFit="1" customWidth="1"/>
    <col min="9" max="9" width="9.28515625" style="33" bestFit="1" customWidth="1"/>
    <col min="10" max="16384" width="8.85546875" style="33"/>
  </cols>
  <sheetData>
    <row r="2" spans="1:6" x14ac:dyDescent="0.2">
      <c r="A2" s="29" t="s">
        <v>13</v>
      </c>
      <c r="B2" s="30" t="s">
        <v>1</v>
      </c>
      <c r="C2" s="31" t="s">
        <v>2</v>
      </c>
      <c r="D2" s="29" t="s">
        <v>3</v>
      </c>
      <c r="E2" s="32" t="s">
        <v>16</v>
      </c>
      <c r="F2" s="32" t="s">
        <v>17</v>
      </c>
    </row>
    <row r="3" spans="1:6" x14ac:dyDescent="0.2">
      <c r="A3" s="34"/>
      <c r="B3" s="35" t="s">
        <v>18</v>
      </c>
      <c r="C3" s="36"/>
      <c r="D3" s="37"/>
      <c r="E3" s="38"/>
      <c r="F3" s="39"/>
    </row>
    <row r="4" spans="1:6" x14ac:dyDescent="0.2">
      <c r="A4" s="40"/>
      <c r="B4" s="41" t="s">
        <v>5</v>
      </c>
      <c r="C4" s="42"/>
      <c r="D4" s="40"/>
      <c r="E4" s="43"/>
      <c r="F4" s="43"/>
    </row>
    <row r="5" spans="1:6" x14ac:dyDescent="0.2">
      <c r="A5" s="44"/>
      <c r="B5" s="45"/>
      <c r="C5" s="46"/>
      <c r="D5" s="44"/>
      <c r="E5" s="47"/>
      <c r="F5" s="47"/>
    </row>
    <row r="6" spans="1:6" x14ac:dyDescent="0.2">
      <c r="A6" s="48">
        <v>1.1000000000000001</v>
      </c>
      <c r="B6" s="49" t="s">
        <v>19</v>
      </c>
      <c r="C6" s="46"/>
      <c r="D6" s="44"/>
      <c r="E6" s="47"/>
      <c r="F6" s="47"/>
    </row>
    <row r="7" spans="1:6" x14ac:dyDescent="0.2">
      <c r="A7" s="50">
        <v>1</v>
      </c>
      <c r="B7" s="49" t="s">
        <v>20</v>
      </c>
      <c r="C7" s="46"/>
      <c r="D7" s="44"/>
      <c r="E7" s="47"/>
      <c r="F7" s="47"/>
    </row>
    <row r="8" spans="1:6" x14ac:dyDescent="0.2">
      <c r="A8" s="44"/>
      <c r="B8" s="51" t="s">
        <v>21</v>
      </c>
      <c r="C8" s="46"/>
      <c r="D8" s="44"/>
      <c r="E8" s="47"/>
      <c r="F8" s="47"/>
    </row>
    <row r="9" spans="1:6" x14ac:dyDescent="0.2">
      <c r="A9" s="44"/>
      <c r="B9" s="51" t="s">
        <v>22</v>
      </c>
      <c r="C9" s="46"/>
      <c r="D9" s="44"/>
      <c r="E9" s="47"/>
      <c r="F9" s="47"/>
    </row>
    <row r="10" spans="1:6" x14ac:dyDescent="0.2">
      <c r="A10" s="44"/>
      <c r="B10" s="52" t="s">
        <v>23</v>
      </c>
      <c r="C10" s="46"/>
      <c r="D10" s="44"/>
      <c r="E10" s="47"/>
      <c r="F10" s="47"/>
    </row>
    <row r="11" spans="1:6" x14ac:dyDescent="0.2">
      <c r="A11" s="44"/>
      <c r="B11" s="51" t="s">
        <v>24</v>
      </c>
      <c r="C11" s="46"/>
      <c r="D11" s="44"/>
      <c r="E11" s="47"/>
      <c r="F11" s="47"/>
    </row>
    <row r="12" spans="1:6" x14ac:dyDescent="0.2">
      <c r="A12" s="44"/>
      <c r="B12" s="51" t="s">
        <v>21</v>
      </c>
      <c r="C12" s="46"/>
      <c r="D12" s="44"/>
      <c r="E12" s="47"/>
      <c r="F12" s="47"/>
    </row>
    <row r="13" spans="1:6" x14ac:dyDescent="0.2">
      <c r="A13" s="44"/>
      <c r="B13" s="51" t="s">
        <v>25</v>
      </c>
      <c r="C13" s="46"/>
      <c r="D13" s="44"/>
      <c r="E13" s="47"/>
      <c r="F13" s="47"/>
    </row>
    <row r="14" spans="1:6" x14ac:dyDescent="0.2">
      <c r="A14" s="44"/>
      <c r="B14" s="51" t="s">
        <v>26</v>
      </c>
      <c r="C14" s="46"/>
      <c r="D14" s="44"/>
      <c r="E14" s="47"/>
      <c r="F14" s="47"/>
    </row>
    <row r="15" spans="1:6" x14ac:dyDescent="0.2">
      <c r="A15" s="44"/>
      <c r="B15" s="51" t="s">
        <v>27</v>
      </c>
      <c r="C15" s="46"/>
      <c r="D15" s="44"/>
      <c r="E15" s="47"/>
      <c r="F15" s="47"/>
    </row>
    <row r="16" spans="1:6" x14ac:dyDescent="0.2">
      <c r="A16" s="44"/>
      <c r="B16" s="51" t="s">
        <v>28</v>
      </c>
      <c r="C16" s="46"/>
      <c r="D16" s="44"/>
      <c r="E16" s="47"/>
      <c r="F16" s="47"/>
    </row>
    <row r="17" spans="1:6" x14ac:dyDescent="0.2">
      <c r="A17" s="44"/>
      <c r="B17" s="51" t="s">
        <v>29</v>
      </c>
      <c r="C17" s="46"/>
      <c r="D17" s="44"/>
      <c r="E17" s="47"/>
      <c r="F17" s="47"/>
    </row>
    <row r="18" spans="1:6" x14ac:dyDescent="0.2">
      <c r="A18" s="44"/>
      <c r="B18" s="51" t="s">
        <v>30</v>
      </c>
      <c r="C18" s="46"/>
      <c r="D18" s="44"/>
      <c r="E18" s="47"/>
      <c r="F18" s="47"/>
    </row>
    <row r="19" spans="1:6" x14ac:dyDescent="0.2">
      <c r="A19" s="44"/>
      <c r="B19" s="51"/>
      <c r="C19" s="46"/>
      <c r="D19" s="44"/>
      <c r="E19" s="47"/>
      <c r="F19" s="47"/>
    </row>
    <row r="20" spans="1:6" x14ac:dyDescent="0.2">
      <c r="A20" s="48">
        <v>1.2</v>
      </c>
      <c r="B20" s="49" t="s">
        <v>31</v>
      </c>
      <c r="C20" s="46"/>
      <c r="D20" s="44"/>
      <c r="E20" s="47"/>
      <c r="F20" s="47"/>
    </row>
    <row r="21" spans="1:6" ht="25.5" x14ac:dyDescent="0.2">
      <c r="A21" s="50"/>
      <c r="B21" s="51" t="s">
        <v>32</v>
      </c>
      <c r="C21" s="53">
        <v>1</v>
      </c>
      <c r="D21" s="54" t="s">
        <v>13</v>
      </c>
      <c r="E21" s="55"/>
      <c r="F21" s="55">
        <f>E21*C21</f>
        <v>0</v>
      </c>
    </row>
    <row r="22" spans="1:6" x14ac:dyDescent="0.2">
      <c r="A22" s="50"/>
      <c r="B22" s="51"/>
      <c r="C22" s="53"/>
      <c r="D22" s="54"/>
      <c r="E22" s="55"/>
      <c r="F22" s="55"/>
    </row>
    <row r="23" spans="1:6" x14ac:dyDescent="0.2">
      <c r="A23" s="48">
        <v>1.3</v>
      </c>
      <c r="B23" s="49" t="s">
        <v>33</v>
      </c>
      <c r="C23" s="53"/>
      <c r="D23" s="44"/>
      <c r="E23" s="55"/>
      <c r="F23" s="55"/>
    </row>
    <row r="24" spans="1:6" x14ac:dyDescent="0.2">
      <c r="A24" s="50"/>
      <c r="B24" s="51" t="s">
        <v>34</v>
      </c>
      <c r="C24" s="53">
        <v>1</v>
      </c>
      <c r="D24" s="54" t="s">
        <v>13</v>
      </c>
      <c r="E24" s="55"/>
      <c r="F24" s="55">
        <f t="shared" ref="F24:F27" si="0">E24*C24</f>
        <v>0</v>
      </c>
    </row>
    <row r="25" spans="1:6" x14ac:dyDescent="0.2">
      <c r="A25" s="50"/>
      <c r="B25" s="51"/>
      <c r="C25" s="53"/>
      <c r="D25" s="54"/>
      <c r="E25" s="55"/>
      <c r="F25" s="55"/>
    </row>
    <row r="26" spans="1:6" x14ac:dyDescent="0.2">
      <c r="A26" s="48">
        <v>1.4</v>
      </c>
      <c r="B26" s="49" t="s">
        <v>35</v>
      </c>
      <c r="C26" s="53"/>
      <c r="D26" s="44"/>
      <c r="E26" s="55"/>
      <c r="F26" s="55"/>
    </row>
    <row r="27" spans="1:6" ht="38.25" x14ac:dyDescent="0.2">
      <c r="A27" s="50"/>
      <c r="B27" s="51" t="s">
        <v>36</v>
      </c>
      <c r="C27" s="53">
        <v>1</v>
      </c>
      <c r="D27" s="54" t="s">
        <v>14</v>
      </c>
      <c r="E27" s="55"/>
      <c r="F27" s="55">
        <f t="shared" si="0"/>
        <v>0</v>
      </c>
    </row>
    <row r="28" spans="1:6" x14ac:dyDescent="0.2">
      <c r="A28" s="50"/>
      <c r="B28" s="51"/>
      <c r="C28" s="53"/>
      <c r="D28" s="54"/>
      <c r="E28" s="55"/>
      <c r="F28" s="55"/>
    </row>
    <row r="29" spans="1:6" x14ac:dyDescent="0.2">
      <c r="A29" s="48">
        <v>1.5</v>
      </c>
      <c r="B29" s="49" t="s">
        <v>37</v>
      </c>
      <c r="D29" s="68"/>
      <c r="E29" s="69"/>
      <c r="F29" s="55"/>
    </row>
    <row r="30" spans="1:6" x14ac:dyDescent="0.2">
      <c r="A30" s="50"/>
      <c r="B30" s="71" t="s">
        <v>38</v>
      </c>
      <c r="C30" s="53">
        <v>1</v>
      </c>
      <c r="D30" s="68" t="s">
        <v>13</v>
      </c>
      <c r="E30" s="69"/>
      <c r="F30" s="55">
        <f t="shared" ref="F30" si="1">E30*C30</f>
        <v>0</v>
      </c>
    </row>
    <row r="31" spans="1:6" x14ac:dyDescent="0.2">
      <c r="A31" s="50"/>
      <c r="B31" s="51"/>
      <c r="C31" s="53"/>
      <c r="D31" s="54"/>
      <c r="E31" s="55"/>
      <c r="F31" s="55"/>
    </row>
    <row r="32" spans="1:6" x14ac:dyDescent="0.2">
      <c r="A32" s="48"/>
      <c r="B32" s="49"/>
      <c r="C32" s="53"/>
      <c r="D32" s="44"/>
      <c r="E32" s="55"/>
      <c r="F32" s="55"/>
    </row>
    <row r="33" spans="1:6" x14ac:dyDescent="0.2">
      <c r="A33" s="50"/>
      <c r="B33" s="51"/>
      <c r="C33" s="53"/>
      <c r="D33" s="54"/>
      <c r="E33" s="55"/>
      <c r="F33" s="55"/>
    </row>
    <row r="34" spans="1:6" x14ac:dyDescent="0.2">
      <c r="A34" s="44"/>
      <c r="B34" s="51"/>
      <c r="C34" s="53"/>
      <c r="D34" s="44"/>
      <c r="E34" s="55"/>
      <c r="F34" s="55"/>
    </row>
    <row r="35" spans="1:6" x14ac:dyDescent="0.2">
      <c r="A35" s="48"/>
      <c r="B35" s="49"/>
      <c r="C35" s="56"/>
      <c r="D35" s="44"/>
      <c r="E35" s="55"/>
      <c r="F35" s="55"/>
    </row>
    <row r="36" spans="1:6" x14ac:dyDescent="0.2">
      <c r="A36" s="50"/>
      <c r="B36" s="51"/>
      <c r="C36" s="53"/>
      <c r="D36" s="54"/>
      <c r="E36" s="55"/>
      <c r="F36" s="55"/>
    </row>
    <row r="37" spans="1:6" x14ac:dyDescent="0.2">
      <c r="A37" s="50"/>
      <c r="B37" s="51"/>
      <c r="C37" s="53"/>
      <c r="D37" s="54"/>
      <c r="E37" s="57"/>
      <c r="F37" s="55"/>
    </row>
    <row r="38" spans="1:6" s="62" customFormat="1" x14ac:dyDescent="0.2">
      <c r="A38" s="58"/>
      <c r="B38" s="49"/>
      <c r="C38" s="59"/>
      <c r="D38" s="60"/>
      <c r="E38" s="61"/>
      <c r="F38" s="55"/>
    </row>
    <row r="39" spans="1:6" s="62" customFormat="1" x14ac:dyDescent="0.2">
      <c r="A39" s="63"/>
      <c r="B39" s="64"/>
      <c r="C39" s="53"/>
      <c r="D39" s="65"/>
      <c r="E39" s="66"/>
      <c r="F39" s="55"/>
    </row>
    <row r="40" spans="1:6" x14ac:dyDescent="0.2">
      <c r="A40" s="50"/>
      <c r="B40" s="51"/>
      <c r="C40" s="53"/>
      <c r="D40" s="54"/>
      <c r="E40" s="57"/>
      <c r="F40" s="55"/>
    </row>
    <row r="41" spans="1:6" s="62" customFormat="1" x14ac:dyDescent="0.2">
      <c r="A41" s="58"/>
      <c r="B41" s="49"/>
      <c r="C41" s="67"/>
      <c r="D41" s="68"/>
      <c r="E41" s="69"/>
      <c r="F41" s="55"/>
    </row>
    <row r="42" spans="1:6" s="62" customFormat="1" x14ac:dyDescent="0.2">
      <c r="A42" s="70"/>
      <c r="B42" s="71"/>
      <c r="C42" s="53"/>
      <c r="D42" s="68"/>
      <c r="E42" s="69"/>
      <c r="F42" s="55"/>
    </row>
    <row r="43" spans="1:6" s="62" customFormat="1" x14ac:dyDescent="0.2">
      <c r="A43" s="70"/>
      <c r="B43" s="71"/>
      <c r="C43" s="53"/>
      <c r="D43" s="68"/>
      <c r="E43" s="69"/>
      <c r="F43" s="55"/>
    </row>
    <row r="44" spans="1:6" s="62" customFormat="1" x14ac:dyDescent="0.2">
      <c r="A44" s="70"/>
      <c r="B44" s="71"/>
      <c r="C44" s="53"/>
      <c r="D44" s="68"/>
      <c r="E44" s="69"/>
      <c r="F44" s="55"/>
    </row>
    <row r="45" spans="1:6" s="62" customFormat="1" x14ac:dyDescent="0.2">
      <c r="A45" s="70"/>
      <c r="B45" s="71"/>
      <c r="C45" s="53"/>
      <c r="D45" s="68"/>
      <c r="E45" s="69"/>
      <c r="F45" s="55"/>
    </row>
    <row r="46" spans="1:6" s="62" customFormat="1" x14ac:dyDescent="0.2">
      <c r="A46" s="70"/>
      <c r="B46" s="71"/>
      <c r="C46" s="53"/>
      <c r="D46" s="68"/>
      <c r="E46" s="69"/>
      <c r="F46" s="55"/>
    </row>
    <row r="47" spans="1:6" s="62" customFormat="1" x14ac:dyDescent="0.2">
      <c r="A47" s="70"/>
      <c r="B47" s="71"/>
      <c r="C47" s="53"/>
      <c r="D47" s="68"/>
      <c r="E47" s="69"/>
      <c r="F47" s="55"/>
    </row>
    <row r="48" spans="1:6" s="62" customFormat="1" x14ac:dyDescent="0.2">
      <c r="A48" s="70"/>
      <c r="B48" s="71"/>
      <c r="C48" s="53"/>
      <c r="D48" s="68"/>
      <c r="E48" s="69"/>
      <c r="F48" s="55"/>
    </row>
    <row r="49" spans="1:6" s="62" customFormat="1" x14ac:dyDescent="0.2">
      <c r="A49" s="70"/>
      <c r="B49" s="71"/>
      <c r="C49" s="53"/>
      <c r="D49" s="68"/>
      <c r="E49" s="69"/>
      <c r="F49" s="55"/>
    </row>
    <row r="50" spans="1:6" s="62" customFormat="1" x14ac:dyDescent="0.2">
      <c r="A50" s="70"/>
      <c r="B50" s="71"/>
      <c r="C50" s="53"/>
      <c r="D50" s="68"/>
      <c r="E50" s="69"/>
      <c r="F50" s="55"/>
    </row>
    <row r="51" spans="1:6" s="62" customFormat="1" x14ac:dyDescent="0.2">
      <c r="A51" s="70"/>
      <c r="B51" s="71"/>
      <c r="C51" s="53"/>
      <c r="D51" s="68"/>
      <c r="E51" s="69"/>
      <c r="F51" s="55"/>
    </row>
    <row r="52" spans="1:6" s="62" customFormat="1" x14ac:dyDescent="0.2">
      <c r="A52" s="70"/>
      <c r="B52" s="71"/>
      <c r="C52" s="53"/>
      <c r="D52" s="68"/>
      <c r="E52" s="69"/>
      <c r="F52" s="55"/>
    </row>
    <row r="53" spans="1:6" s="62" customFormat="1" x14ac:dyDescent="0.2">
      <c r="A53" s="70"/>
      <c r="B53" s="71"/>
      <c r="C53" s="53"/>
      <c r="D53" s="68"/>
      <c r="E53" s="69"/>
      <c r="F53" s="55"/>
    </row>
    <row r="54" spans="1:6" s="62" customFormat="1" x14ac:dyDescent="0.2">
      <c r="A54" s="70"/>
      <c r="B54" s="71"/>
      <c r="C54" s="53"/>
      <c r="D54" s="68"/>
      <c r="E54" s="69"/>
      <c r="F54" s="55"/>
    </row>
    <row r="55" spans="1:6" s="62" customFormat="1" x14ac:dyDescent="0.2">
      <c r="A55" s="70"/>
      <c r="B55" s="71"/>
      <c r="C55" s="53"/>
      <c r="D55" s="68"/>
      <c r="E55" s="69"/>
      <c r="F55" s="55"/>
    </row>
    <row r="56" spans="1:6" s="62" customFormat="1" x14ac:dyDescent="0.2">
      <c r="A56" s="70"/>
      <c r="B56" s="71"/>
      <c r="C56" s="53"/>
      <c r="D56" s="68"/>
      <c r="E56" s="69"/>
      <c r="F56" s="55"/>
    </row>
    <row r="57" spans="1:6" s="62" customFormat="1" x14ac:dyDescent="0.2">
      <c r="A57" s="70"/>
      <c r="B57" s="71"/>
      <c r="C57" s="53"/>
      <c r="D57" s="68"/>
      <c r="E57" s="69"/>
      <c r="F57" s="55"/>
    </row>
    <row r="58" spans="1:6" s="62" customFormat="1" x14ac:dyDescent="0.2">
      <c r="A58" s="70"/>
      <c r="B58" s="71"/>
      <c r="C58" s="53"/>
      <c r="D58" s="68"/>
      <c r="E58" s="69"/>
      <c r="F58" s="55"/>
    </row>
    <row r="59" spans="1:6" s="62" customFormat="1" x14ac:dyDescent="0.2">
      <c r="A59" s="70"/>
      <c r="B59" s="71"/>
      <c r="C59" s="53"/>
      <c r="D59" s="68"/>
      <c r="E59" s="69"/>
      <c r="F59" s="55"/>
    </row>
    <row r="60" spans="1:6" s="62" customFormat="1" x14ac:dyDescent="0.2">
      <c r="A60" s="70"/>
      <c r="B60" s="71"/>
      <c r="C60" s="53"/>
      <c r="D60" s="68"/>
      <c r="E60" s="69"/>
      <c r="F60" s="55"/>
    </row>
    <row r="61" spans="1:6" s="62" customFormat="1" x14ac:dyDescent="0.2">
      <c r="A61" s="70"/>
      <c r="B61" s="71"/>
      <c r="C61" s="53"/>
      <c r="D61" s="68"/>
      <c r="E61" s="69"/>
      <c r="F61" s="55"/>
    </row>
    <row r="62" spans="1:6" s="62" customFormat="1" x14ac:dyDescent="0.2">
      <c r="A62" s="70"/>
      <c r="B62" s="71"/>
      <c r="C62" s="53"/>
      <c r="D62" s="68"/>
      <c r="E62" s="69"/>
      <c r="F62" s="55"/>
    </row>
    <row r="63" spans="1:6" s="62" customFormat="1" x14ac:dyDescent="0.2">
      <c r="A63" s="70"/>
      <c r="B63" s="71"/>
      <c r="C63" s="53"/>
      <c r="D63" s="68"/>
      <c r="E63" s="69"/>
      <c r="F63" s="55"/>
    </row>
    <row r="64" spans="1:6" x14ac:dyDescent="0.2">
      <c r="A64" s="72"/>
      <c r="B64" s="73"/>
      <c r="C64" s="74"/>
      <c r="D64" s="72"/>
      <c r="E64" s="75"/>
      <c r="F64" s="75"/>
    </row>
    <row r="65" spans="1:6" x14ac:dyDescent="0.2">
      <c r="A65" s="76"/>
      <c r="B65" s="77" t="s">
        <v>39</v>
      </c>
      <c r="C65" s="78"/>
      <c r="D65" s="79"/>
      <c r="E65" s="80"/>
      <c r="F65" s="81"/>
    </row>
    <row r="66" spans="1:6" x14ac:dyDescent="0.2">
      <c r="A66" s="82"/>
      <c r="B66" s="83" t="s">
        <v>40</v>
      </c>
      <c r="C66" s="83"/>
      <c r="D66" s="84"/>
      <c r="E66" s="85"/>
      <c r="F66" s="86">
        <f>SUM(F21:F64)</f>
        <v>0</v>
      </c>
    </row>
    <row r="67" spans="1:6" s="62" customFormat="1" x14ac:dyDescent="0.2">
      <c r="A67" s="87"/>
      <c r="B67" s="35" t="s">
        <v>41</v>
      </c>
      <c r="C67" s="88"/>
      <c r="D67" s="89"/>
      <c r="E67" s="90"/>
      <c r="F67" s="91"/>
    </row>
    <row r="68" spans="1:6" s="62" customFormat="1" x14ac:dyDescent="0.2">
      <c r="A68" s="92"/>
      <c r="B68" s="41" t="s">
        <v>68</v>
      </c>
      <c r="C68" s="93"/>
      <c r="D68" s="94"/>
      <c r="E68" s="95"/>
      <c r="F68" s="96"/>
    </row>
    <row r="69" spans="1:6" s="62" customFormat="1" x14ac:dyDescent="0.2">
      <c r="A69" s="58"/>
      <c r="B69" s="45"/>
      <c r="C69" s="67"/>
      <c r="D69" s="97"/>
      <c r="E69" s="68"/>
      <c r="F69" s="98"/>
    </row>
    <row r="70" spans="1:6" s="62" customFormat="1" x14ac:dyDescent="0.2">
      <c r="A70" s="58">
        <v>2.1</v>
      </c>
      <c r="B70" s="49" t="s">
        <v>42</v>
      </c>
      <c r="C70" s="67"/>
      <c r="D70" s="97"/>
      <c r="E70" s="68"/>
      <c r="F70" s="98"/>
    </row>
    <row r="71" spans="1:6" s="62" customFormat="1" ht="51" x14ac:dyDescent="0.2">
      <c r="A71" s="99"/>
      <c r="B71" s="71" t="s">
        <v>43</v>
      </c>
      <c r="C71" s="67"/>
      <c r="D71" s="97"/>
      <c r="E71" s="68"/>
      <c r="F71" s="98"/>
    </row>
    <row r="72" spans="1:6" s="62" customFormat="1" ht="25.5" x14ac:dyDescent="0.2">
      <c r="A72" s="99"/>
      <c r="B72" s="71" t="s">
        <v>44</v>
      </c>
      <c r="C72" s="67"/>
      <c r="D72" s="97"/>
      <c r="E72" s="68"/>
      <c r="F72" s="98"/>
    </row>
    <row r="73" spans="1:6" s="62" customFormat="1" ht="38.25" x14ac:dyDescent="0.2">
      <c r="A73" s="99"/>
      <c r="B73" s="71" t="s">
        <v>45</v>
      </c>
      <c r="C73" s="67"/>
      <c r="D73" s="97"/>
      <c r="E73" s="68"/>
      <c r="F73" s="98"/>
    </row>
    <row r="74" spans="1:6" s="102" customFormat="1" x14ac:dyDescent="0.2">
      <c r="A74" s="100"/>
      <c r="B74" s="71"/>
      <c r="C74" s="67"/>
      <c r="D74" s="101"/>
      <c r="E74" s="68"/>
      <c r="F74" s="98"/>
    </row>
    <row r="75" spans="1:6" s="62" customFormat="1" x14ac:dyDescent="0.2">
      <c r="A75" s="58">
        <v>2.2000000000000002</v>
      </c>
      <c r="B75" s="49" t="s">
        <v>46</v>
      </c>
      <c r="C75" s="59"/>
      <c r="D75" s="103"/>
      <c r="E75" s="66"/>
      <c r="F75" s="104"/>
    </row>
    <row r="76" spans="1:6" s="102" customFormat="1" x14ac:dyDescent="0.2">
      <c r="A76" s="105">
        <v>1</v>
      </c>
      <c r="B76" s="107" t="s">
        <v>69</v>
      </c>
      <c r="C76" s="67">
        <v>1</v>
      </c>
      <c r="D76" s="68" t="s">
        <v>47</v>
      </c>
      <c r="E76" s="69"/>
      <c r="F76" s="106">
        <f>E76*C76</f>
        <v>0</v>
      </c>
    </row>
    <row r="77" spans="1:6" s="62" customFormat="1" x14ac:dyDescent="0.2">
      <c r="A77" s="70"/>
      <c r="B77" s="52"/>
      <c r="C77" s="67"/>
      <c r="D77" s="68"/>
      <c r="E77" s="69"/>
      <c r="F77" s="106"/>
    </row>
    <row r="78" spans="1:6" s="102" customFormat="1" x14ac:dyDescent="0.2">
      <c r="A78" s="109">
        <v>2.2999999999999998</v>
      </c>
      <c r="B78" s="112" t="s">
        <v>71</v>
      </c>
      <c r="C78" s="59"/>
      <c r="D78" s="110"/>
      <c r="E78" s="66"/>
      <c r="F78" s="106"/>
    </row>
    <row r="79" spans="1:6" s="102" customFormat="1" ht="25.5" x14ac:dyDescent="0.2">
      <c r="A79" s="111" t="s">
        <v>0</v>
      </c>
      <c r="B79" s="113" t="s">
        <v>70</v>
      </c>
      <c r="C79" s="59"/>
      <c r="D79" s="101"/>
      <c r="E79" s="66"/>
      <c r="F79" s="106"/>
    </row>
    <row r="80" spans="1:6" s="102" customFormat="1" x14ac:dyDescent="0.2">
      <c r="A80" s="105">
        <v>1</v>
      </c>
      <c r="B80" s="114" t="s">
        <v>72</v>
      </c>
      <c r="C80" s="59">
        <v>2.6</v>
      </c>
      <c r="D80" s="108" t="s">
        <v>47</v>
      </c>
      <c r="E80" s="66"/>
      <c r="F80" s="106">
        <f t="shared" ref="F80" si="2">E80*C80</f>
        <v>0</v>
      </c>
    </row>
    <row r="81" spans="1:6" s="102" customFormat="1" x14ac:dyDescent="0.2">
      <c r="A81" s="105">
        <v>2</v>
      </c>
      <c r="B81" s="114" t="s">
        <v>73</v>
      </c>
      <c r="C81" s="59">
        <v>1</v>
      </c>
      <c r="D81" s="108" t="s">
        <v>47</v>
      </c>
      <c r="E81" s="66"/>
      <c r="F81" s="106">
        <f t="shared" ref="F81" si="3">E81*C81</f>
        <v>0</v>
      </c>
    </row>
    <row r="82" spans="1:6" s="102" customFormat="1" x14ac:dyDescent="0.2">
      <c r="A82" s="105"/>
      <c r="B82" s="114"/>
      <c r="C82" s="59"/>
      <c r="D82" s="108"/>
      <c r="E82" s="66"/>
      <c r="F82" s="106"/>
    </row>
    <row r="83" spans="1:6" s="102" customFormat="1" x14ac:dyDescent="0.2">
      <c r="A83" s="109"/>
      <c r="B83" s="112"/>
      <c r="C83" s="59"/>
      <c r="D83" s="108"/>
      <c r="E83" s="66"/>
      <c r="F83" s="106"/>
    </row>
    <row r="84" spans="1:6" s="102" customFormat="1" x14ac:dyDescent="0.2">
      <c r="A84" s="105"/>
      <c r="B84" s="114"/>
      <c r="C84" s="59"/>
      <c r="D84" s="108"/>
      <c r="E84" s="66"/>
      <c r="F84" s="106"/>
    </row>
    <row r="85" spans="1:6" s="102" customFormat="1" x14ac:dyDescent="0.2">
      <c r="A85" s="105"/>
      <c r="B85" s="114"/>
      <c r="C85" s="59"/>
      <c r="D85" s="108"/>
      <c r="E85" s="66"/>
      <c r="F85" s="106"/>
    </row>
    <row r="86" spans="1:6" s="102" customFormat="1" x14ac:dyDescent="0.2">
      <c r="A86" s="105"/>
      <c r="B86" s="114"/>
      <c r="C86" s="59"/>
      <c r="D86" s="108"/>
      <c r="E86" s="66"/>
      <c r="F86" s="106"/>
    </row>
    <row r="87" spans="1:6" s="102" customFormat="1" x14ac:dyDescent="0.2">
      <c r="A87" s="109"/>
      <c r="B87" s="112"/>
      <c r="C87" s="59"/>
      <c r="D87" s="108"/>
      <c r="E87" s="66"/>
      <c r="F87" s="106"/>
    </row>
    <row r="88" spans="1:6" s="102" customFormat="1" x14ac:dyDescent="0.2">
      <c r="A88" s="105"/>
      <c r="B88" s="114"/>
      <c r="C88" s="115"/>
      <c r="D88" s="116"/>
      <c r="E88" s="66"/>
      <c r="F88" s="106"/>
    </row>
    <row r="89" spans="1:6" s="102" customFormat="1" x14ac:dyDescent="0.2">
      <c r="A89" s="105"/>
      <c r="B89" s="114"/>
      <c r="C89" s="115"/>
      <c r="D89" s="116"/>
      <c r="E89" s="66"/>
      <c r="F89" s="106"/>
    </row>
    <row r="90" spans="1:6" s="102" customFormat="1" x14ac:dyDescent="0.2">
      <c r="A90" s="105"/>
      <c r="B90" s="114"/>
      <c r="C90" s="115"/>
      <c r="D90" s="116"/>
      <c r="E90" s="66"/>
      <c r="F90" s="106"/>
    </row>
    <row r="91" spans="1:6" s="102" customFormat="1" x14ac:dyDescent="0.2">
      <c r="A91" s="105"/>
      <c r="B91" s="114"/>
      <c r="C91" s="115"/>
      <c r="D91" s="116"/>
      <c r="E91" s="66"/>
      <c r="F91" s="106"/>
    </row>
    <row r="92" spans="1:6" s="62" customFormat="1" x14ac:dyDescent="0.2">
      <c r="A92" s="117"/>
      <c r="B92" s="112"/>
      <c r="C92" s="118"/>
      <c r="D92" s="108"/>
      <c r="E92" s="66"/>
      <c r="F92" s="106"/>
    </row>
    <row r="93" spans="1:6" s="62" customFormat="1" x14ac:dyDescent="0.2">
      <c r="A93" s="50"/>
      <c r="B93" s="51"/>
      <c r="C93" s="118"/>
      <c r="D93" s="108"/>
      <c r="E93" s="66"/>
      <c r="F93" s="106"/>
    </row>
    <row r="94" spans="1:6" s="62" customFormat="1" x14ac:dyDescent="0.2">
      <c r="A94" s="119"/>
      <c r="B94" s="120"/>
      <c r="C94" s="121"/>
      <c r="D94" s="108"/>
      <c r="E94" s="66"/>
      <c r="F94" s="106"/>
    </row>
    <row r="95" spans="1:6" s="62" customFormat="1" x14ac:dyDescent="0.2">
      <c r="A95" s="119"/>
      <c r="B95" s="120"/>
      <c r="C95" s="121"/>
      <c r="D95" s="108"/>
      <c r="E95" s="66"/>
      <c r="F95" s="106"/>
    </row>
    <row r="96" spans="1:6" s="62" customFormat="1" x14ac:dyDescent="0.2">
      <c r="A96" s="119"/>
      <c r="B96" s="120"/>
      <c r="C96" s="121"/>
      <c r="D96" s="108"/>
      <c r="E96" s="66"/>
      <c r="F96" s="106"/>
    </row>
    <row r="97" spans="1:6" s="62" customFormat="1" x14ac:dyDescent="0.2">
      <c r="A97" s="119"/>
      <c r="B97" s="120"/>
      <c r="C97" s="121"/>
      <c r="D97" s="108"/>
      <c r="E97" s="66"/>
      <c r="F97" s="106"/>
    </row>
    <row r="98" spans="1:6" s="62" customFormat="1" x14ac:dyDescent="0.2">
      <c r="A98" s="119"/>
      <c r="B98" s="120"/>
      <c r="C98" s="121"/>
      <c r="D98" s="108"/>
      <c r="E98" s="66"/>
      <c r="F98" s="106"/>
    </row>
    <row r="99" spans="1:6" s="62" customFormat="1" x14ac:dyDescent="0.2">
      <c r="A99" s="119"/>
      <c r="B99" s="120"/>
      <c r="C99" s="121"/>
      <c r="D99" s="108"/>
      <c r="E99" s="66"/>
      <c r="F99" s="106"/>
    </row>
    <row r="100" spans="1:6" s="62" customFormat="1" x14ac:dyDescent="0.2">
      <c r="A100" s="119"/>
      <c r="B100" s="120"/>
      <c r="C100" s="121"/>
      <c r="D100" s="108"/>
      <c r="E100" s="66"/>
      <c r="F100" s="106"/>
    </row>
    <row r="101" spans="1:6" s="62" customFormat="1" x14ac:dyDescent="0.2">
      <c r="A101" s="119"/>
      <c r="B101" s="120"/>
      <c r="C101" s="121"/>
      <c r="D101" s="108"/>
      <c r="E101" s="66"/>
      <c r="F101" s="106"/>
    </row>
    <row r="102" spans="1:6" s="62" customFormat="1" x14ac:dyDescent="0.2">
      <c r="A102" s="119"/>
      <c r="B102" s="120"/>
      <c r="C102" s="121"/>
      <c r="D102" s="108"/>
      <c r="E102" s="66"/>
      <c r="F102" s="106"/>
    </row>
    <row r="103" spans="1:6" s="62" customFormat="1" x14ac:dyDescent="0.2">
      <c r="A103" s="119"/>
      <c r="B103" s="120"/>
      <c r="C103" s="121"/>
      <c r="D103" s="108"/>
      <c r="E103" s="66"/>
      <c r="F103" s="106"/>
    </row>
    <row r="104" spans="1:6" s="62" customFormat="1" x14ac:dyDescent="0.2">
      <c r="A104" s="119"/>
      <c r="B104" s="120"/>
      <c r="C104" s="121"/>
      <c r="D104" s="108"/>
      <c r="E104" s="66"/>
      <c r="F104" s="106"/>
    </row>
    <row r="105" spans="1:6" s="62" customFormat="1" x14ac:dyDescent="0.2">
      <c r="A105" s="119"/>
      <c r="B105" s="120"/>
      <c r="C105" s="121"/>
      <c r="D105" s="108"/>
      <c r="E105" s="66"/>
      <c r="F105" s="106"/>
    </row>
    <row r="106" spans="1:6" s="62" customFormat="1" x14ac:dyDescent="0.2">
      <c r="A106" s="119"/>
      <c r="B106" s="120"/>
      <c r="C106" s="121"/>
      <c r="D106" s="108"/>
      <c r="E106" s="66"/>
      <c r="F106" s="106"/>
    </row>
    <row r="107" spans="1:6" s="62" customFormat="1" x14ac:dyDescent="0.2">
      <c r="A107" s="119"/>
      <c r="B107" s="120"/>
      <c r="C107" s="121"/>
      <c r="D107" s="108"/>
      <c r="E107" s="66"/>
      <c r="F107" s="106"/>
    </row>
    <row r="108" spans="1:6" s="62" customFormat="1" x14ac:dyDescent="0.2">
      <c r="A108" s="119"/>
      <c r="B108" s="120"/>
      <c r="C108" s="121"/>
      <c r="D108" s="108"/>
      <c r="E108" s="66"/>
      <c r="F108" s="106"/>
    </row>
    <row r="109" spans="1:6" s="62" customFormat="1" x14ac:dyDescent="0.2">
      <c r="A109" s="119"/>
      <c r="B109" s="120"/>
      <c r="C109" s="121"/>
      <c r="D109" s="108"/>
      <c r="E109" s="66"/>
      <c r="F109" s="106"/>
    </row>
    <row r="110" spans="1:6" s="62" customFormat="1" x14ac:dyDescent="0.2">
      <c r="A110" s="119"/>
      <c r="B110" s="120"/>
      <c r="C110" s="121"/>
      <c r="D110" s="108"/>
      <c r="E110" s="66"/>
      <c r="F110" s="106"/>
    </row>
    <row r="111" spans="1:6" s="62" customFormat="1" x14ac:dyDescent="0.2">
      <c r="A111" s="119"/>
      <c r="B111" s="71"/>
      <c r="C111" s="121"/>
      <c r="D111" s="108"/>
      <c r="E111" s="66"/>
      <c r="F111" s="106"/>
    </row>
    <row r="112" spans="1:6" s="62" customFormat="1" x14ac:dyDescent="0.2">
      <c r="A112" s="119"/>
      <c r="B112" s="71"/>
      <c r="C112" s="121"/>
      <c r="D112" s="108"/>
      <c r="E112" s="66"/>
      <c r="F112" s="106"/>
    </row>
    <row r="113" spans="1:6" s="62" customFormat="1" x14ac:dyDescent="0.2">
      <c r="A113" s="119"/>
      <c r="B113" s="71"/>
      <c r="C113" s="121"/>
      <c r="D113" s="108"/>
      <c r="E113" s="66"/>
      <c r="F113" s="106"/>
    </row>
    <row r="114" spans="1:6" s="62" customFormat="1" x14ac:dyDescent="0.2">
      <c r="A114" s="119"/>
      <c r="B114" s="71"/>
      <c r="C114" s="121"/>
      <c r="D114" s="108"/>
      <c r="E114" s="66"/>
      <c r="F114" s="106"/>
    </row>
    <row r="115" spans="1:6" s="62" customFormat="1" x14ac:dyDescent="0.2">
      <c r="A115" s="119"/>
      <c r="B115" s="71"/>
      <c r="C115" s="121"/>
      <c r="D115" s="108"/>
      <c r="E115" s="66"/>
      <c r="F115" s="106"/>
    </row>
    <row r="116" spans="1:6" s="62" customFormat="1" x14ac:dyDescent="0.2">
      <c r="A116" s="119"/>
      <c r="B116" s="71"/>
      <c r="C116" s="121"/>
      <c r="D116" s="108"/>
      <c r="E116" s="66"/>
      <c r="F116" s="106"/>
    </row>
    <row r="117" spans="1:6" s="62" customFormat="1" x14ac:dyDescent="0.2">
      <c r="A117" s="119"/>
      <c r="B117" s="71"/>
      <c r="C117" s="121"/>
      <c r="D117" s="108"/>
      <c r="E117" s="66"/>
      <c r="F117" s="106"/>
    </row>
    <row r="118" spans="1:6" s="62" customFormat="1" x14ac:dyDescent="0.2">
      <c r="A118" s="119"/>
      <c r="B118" s="71"/>
      <c r="C118" s="121"/>
      <c r="D118" s="108"/>
      <c r="E118" s="66"/>
      <c r="F118" s="106"/>
    </row>
    <row r="119" spans="1:6" s="62" customFormat="1" x14ac:dyDescent="0.2">
      <c r="A119" s="119"/>
      <c r="B119" s="71"/>
      <c r="C119" s="121"/>
      <c r="D119" s="108"/>
      <c r="E119" s="66"/>
      <c r="F119" s="106"/>
    </row>
    <row r="120" spans="1:6" s="62" customFormat="1" x14ac:dyDescent="0.2">
      <c r="A120" s="119"/>
      <c r="B120" s="71"/>
      <c r="C120" s="121"/>
      <c r="D120" s="108"/>
      <c r="E120" s="66"/>
      <c r="F120" s="106"/>
    </row>
    <row r="121" spans="1:6" s="62" customFormat="1" x14ac:dyDescent="0.2">
      <c r="A121" s="119"/>
      <c r="B121" s="71"/>
      <c r="C121" s="121"/>
      <c r="D121" s="108"/>
      <c r="E121" s="66"/>
      <c r="F121" s="106"/>
    </row>
    <row r="122" spans="1:6" s="62" customFormat="1" x14ac:dyDescent="0.2">
      <c r="A122" s="119"/>
      <c r="B122" s="71"/>
      <c r="C122" s="121"/>
      <c r="D122" s="108"/>
      <c r="E122" s="66"/>
      <c r="F122" s="106"/>
    </row>
    <row r="123" spans="1:6" s="62" customFormat="1" x14ac:dyDescent="0.2">
      <c r="A123" s="119"/>
      <c r="B123" s="71"/>
      <c r="C123" s="121"/>
      <c r="D123" s="108"/>
      <c r="E123" s="66"/>
      <c r="F123" s="106"/>
    </row>
    <row r="124" spans="1:6" s="62" customFormat="1" x14ac:dyDescent="0.2">
      <c r="A124" s="119"/>
      <c r="B124" s="71"/>
      <c r="C124" s="121"/>
      <c r="D124" s="108"/>
      <c r="E124" s="66"/>
      <c r="F124" s="106"/>
    </row>
    <row r="125" spans="1:6" s="62" customFormat="1" x14ac:dyDescent="0.2">
      <c r="A125" s="119"/>
      <c r="B125" s="71"/>
      <c r="C125" s="121"/>
      <c r="D125" s="108"/>
      <c r="E125" s="66"/>
      <c r="F125" s="106"/>
    </row>
    <row r="126" spans="1:6" s="62" customFormat="1" x14ac:dyDescent="0.2">
      <c r="A126" s="125"/>
      <c r="B126" s="126"/>
      <c r="C126" s="127"/>
      <c r="D126" s="108"/>
      <c r="E126" s="128"/>
      <c r="F126" s="129"/>
    </row>
    <row r="127" spans="1:6" s="62" customFormat="1" x14ac:dyDescent="0.2">
      <c r="A127" s="76"/>
      <c r="B127" s="130" t="s">
        <v>74</v>
      </c>
      <c r="C127" s="78"/>
      <c r="D127" s="79"/>
      <c r="E127" s="80"/>
      <c r="F127" s="81"/>
    </row>
    <row r="128" spans="1:6" s="62" customFormat="1" x14ac:dyDescent="0.2">
      <c r="A128" s="82"/>
      <c r="B128" s="83" t="s">
        <v>48</v>
      </c>
      <c r="C128" s="83"/>
      <c r="D128" s="84"/>
      <c r="E128" s="85"/>
      <c r="F128" s="86">
        <f>SUM(F75:F126)</f>
        <v>0</v>
      </c>
    </row>
    <row r="129" spans="1:6" s="62" customFormat="1" x14ac:dyDescent="0.2">
      <c r="A129" s="87"/>
      <c r="B129" s="35" t="s">
        <v>49</v>
      </c>
      <c r="C129" s="88"/>
      <c r="D129" s="89"/>
      <c r="E129" s="90"/>
      <c r="F129" s="91"/>
    </row>
    <row r="130" spans="1:6" s="62" customFormat="1" x14ac:dyDescent="0.2">
      <c r="A130" s="92"/>
      <c r="B130" s="41" t="s">
        <v>15</v>
      </c>
      <c r="C130" s="93"/>
      <c r="D130" s="94"/>
      <c r="E130" s="95"/>
      <c r="F130" s="96"/>
    </row>
    <row r="131" spans="1:6" s="62" customFormat="1" x14ac:dyDescent="0.2">
      <c r="A131" s="131"/>
      <c r="B131" s="132"/>
      <c r="C131" s="132"/>
      <c r="D131" s="133"/>
      <c r="E131" s="134"/>
      <c r="F131" s="135"/>
    </row>
    <row r="132" spans="1:6" s="102" customFormat="1" x14ac:dyDescent="0.2">
      <c r="A132" s="109">
        <v>3.1</v>
      </c>
      <c r="B132" s="112" t="s">
        <v>75</v>
      </c>
      <c r="C132" s="59"/>
      <c r="D132" s="101"/>
      <c r="E132" s="66"/>
      <c r="F132" s="55"/>
    </row>
    <row r="133" spans="1:6" s="62" customFormat="1" ht="51" x14ac:dyDescent="0.2">
      <c r="A133" s="140"/>
      <c r="B133" s="64" t="s">
        <v>50</v>
      </c>
      <c r="C133" s="118"/>
      <c r="D133" s="101"/>
      <c r="E133" s="108"/>
      <c r="F133" s="141"/>
    </row>
    <row r="134" spans="1:6" s="62" customFormat="1" x14ac:dyDescent="0.2">
      <c r="A134" s="140"/>
      <c r="B134" s="64" t="s">
        <v>51</v>
      </c>
      <c r="C134" s="118"/>
      <c r="D134" s="101"/>
      <c r="E134" s="66"/>
      <c r="F134" s="139"/>
    </row>
    <row r="135" spans="1:6" s="62" customFormat="1" ht="25.5" x14ac:dyDescent="0.2">
      <c r="A135" s="140"/>
      <c r="B135" s="64" t="s">
        <v>52</v>
      </c>
      <c r="C135" s="118"/>
      <c r="D135" s="101"/>
      <c r="E135" s="66"/>
      <c r="F135" s="139"/>
    </row>
    <row r="136" spans="1:6" s="102" customFormat="1" ht="25.5" x14ac:dyDescent="0.2">
      <c r="A136" s="111" t="s">
        <v>0</v>
      </c>
      <c r="B136" s="64" t="s">
        <v>76</v>
      </c>
      <c r="C136" s="59"/>
      <c r="D136" s="101"/>
      <c r="E136" s="66"/>
      <c r="F136" s="136"/>
    </row>
    <row r="137" spans="1:6" s="102" customFormat="1" x14ac:dyDescent="0.2">
      <c r="A137" s="105">
        <v>1</v>
      </c>
      <c r="B137" s="114" t="s">
        <v>86</v>
      </c>
      <c r="C137" s="66">
        <v>307.60000000000002</v>
      </c>
      <c r="D137" s="108" t="s">
        <v>47</v>
      </c>
      <c r="E137" s="66"/>
      <c r="F137" s="55">
        <f t="shared" ref="F137" si="4">E137*C137</f>
        <v>0</v>
      </c>
    </row>
    <row r="138" spans="1:6" s="102" customFormat="1" x14ac:dyDescent="0.2">
      <c r="A138" s="105"/>
      <c r="B138" s="114"/>
      <c r="C138" s="66"/>
      <c r="D138" s="108"/>
      <c r="E138" s="66"/>
      <c r="F138" s="55"/>
    </row>
    <row r="139" spans="1:6" s="102" customFormat="1" x14ac:dyDescent="0.2">
      <c r="A139" s="109">
        <v>3.2</v>
      </c>
      <c r="B139" s="112" t="s">
        <v>77</v>
      </c>
      <c r="C139" s="59"/>
      <c r="D139" s="108"/>
      <c r="E139" s="66"/>
      <c r="F139" s="55"/>
    </row>
    <row r="140" spans="1:6" s="102" customFormat="1" x14ac:dyDescent="0.2">
      <c r="A140" s="105">
        <v>1</v>
      </c>
      <c r="B140" s="114" t="s">
        <v>65</v>
      </c>
      <c r="C140" s="66">
        <v>49.7</v>
      </c>
      <c r="D140" s="108" t="s">
        <v>4</v>
      </c>
      <c r="E140" s="66"/>
      <c r="F140" s="55">
        <f t="shared" ref="F140:F144" si="5">E140*C140</f>
        <v>0</v>
      </c>
    </row>
    <row r="141" spans="1:6" s="62" customFormat="1" x14ac:dyDescent="0.2">
      <c r="A141" s="105">
        <v>2</v>
      </c>
      <c r="B141" s="114" t="s">
        <v>79</v>
      </c>
      <c r="C141" s="66">
        <v>9.8000000000000007</v>
      </c>
      <c r="D141" s="108" t="s">
        <v>4</v>
      </c>
      <c r="E141" s="66"/>
      <c r="F141" s="55">
        <f t="shared" si="5"/>
        <v>0</v>
      </c>
    </row>
    <row r="142" spans="1:6" s="62" customFormat="1" x14ac:dyDescent="0.2">
      <c r="A142" s="105">
        <v>3</v>
      </c>
      <c r="B142" s="114" t="s">
        <v>67</v>
      </c>
      <c r="C142" s="66">
        <v>37</v>
      </c>
      <c r="D142" s="108" t="s">
        <v>4</v>
      </c>
      <c r="E142" s="66"/>
      <c r="F142" s="55">
        <f t="shared" si="5"/>
        <v>0</v>
      </c>
    </row>
    <row r="143" spans="1:6" s="62" customFormat="1" x14ac:dyDescent="0.2">
      <c r="A143" s="105">
        <v>4</v>
      </c>
      <c r="B143" s="114" t="s">
        <v>66</v>
      </c>
      <c r="C143" s="66">
        <v>82.6</v>
      </c>
      <c r="D143" s="108" t="s">
        <v>4</v>
      </c>
      <c r="E143" s="66"/>
      <c r="F143" s="55">
        <f t="shared" si="5"/>
        <v>0</v>
      </c>
    </row>
    <row r="144" spans="1:6" s="62" customFormat="1" x14ac:dyDescent="0.2">
      <c r="A144" s="105">
        <v>5</v>
      </c>
      <c r="B144" s="114" t="s">
        <v>78</v>
      </c>
      <c r="C144" s="66">
        <v>170.9</v>
      </c>
      <c r="D144" s="108" t="s">
        <v>4</v>
      </c>
      <c r="E144" s="66"/>
      <c r="F144" s="55">
        <f t="shared" si="5"/>
        <v>0</v>
      </c>
    </row>
    <row r="145" spans="1:6" s="62" customFormat="1" x14ac:dyDescent="0.2">
      <c r="A145" s="105"/>
      <c r="B145" s="114"/>
      <c r="C145" s="66"/>
      <c r="D145" s="108"/>
      <c r="E145" s="66"/>
      <c r="F145" s="106"/>
    </row>
    <row r="146" spans="1:6" s="62" customFormat="1" x14ac:dyDescent="0.2">
      <c r="A146" s="137">
        <v>3.3</v>
      </c>
      <c r="B146" s="123" t="s">
        <v>80</v>
      </c>
      <c r="C146" s="118"/>
      <c r="D146" s="103"/>
      <c r="E146" s="66"/>
      <c r="F146" s="129"/>
    </row>
    <row r="147" spans="1:6" s="102" customFormat="1" x14ac:dyDescent="0.2">
      <c r="A147" s="122" t="s">
        <v>81</v>
      </c>
      <c r="B147" s="112" t="s">
        <v>42</v>
      </c>
      <c r="C147" s="118"/>
      <c r="D147" s="103"/>
      <c r="E147" s="66"/>
      <c r="F147" s="129"/>
    </row>
    <row r="148" spans="1:6" s="62" customFormat="1" ht="51" x14ac:dyDescent="0.2">
      <c r="A148" s="140"/>
      <c r="B148" s="51" t="s">
        <v>53</v>
      </c>
      <c r="C148" s="118"/>
      <c r="D148" s="103"/>
      <c r="E148" s="66"/>
      <c r="F148" s="129"/>
    </row>
    <row r="149" spans="1:6" s="62" customFormat="1" ht="38.25" x14ac:dyDescent="0.2">
      <c r="A149" s="140"/>
      <c r="B149" s="51" t="s">
        <v>54</v>
      </c>
      <c r="C149" s="118"/>
      <c r="D149" s="103"/>
      <c r="E149" s="66"/>
      <c r="F149" s="139"/>
    </row>
    <row r="150" spans="1:6" s="62" customFormat="1" x14ac:dyDescent="0.2">
      <c r="A150" s="140"/>
      <c r="B150" s="51" t="s">
        <v>82</v>
      </c>
      <c r="C150" s="118"/>
      <c r="D150" s="103"/>
      <c r="E150" s="66"/>
      <c r="F150" s="139"/>
    </row>
    <row r="151" spans="1:6" s="62" customFormat="1" ht="25.5" x14ac:dyDescent="0.2">
      <c r="A151" s="140"/>
      <c r="B151" s="51" t="s">
        <v>55</v>
      </c>
      <c r="C151" s="118"/>
      <c r="D151" s="103"/>
      <c r="E151" s="66"/>
      <c r="F151" s="139"/>
    </row>
    <row r="152" spans="1:6" s="62" customFormat="1" ht="25.5" x14ac:dyDescent="0.2">
      <c r="A152" s="140"/>
      <c r="B152" s="51" t="s">
        <v>56</v>
      </c>
      <c r="C152" s="118"/>
      <c r="D152" s="103"/>
      <c r="E152" s="66"/>
      <c r="F152" s="139"/>
    </row>
    <row r="153" spans="1:6" s="62" customFormat="1" x14ac:dyDescent="0.2">
      <c r="A153" s="142"/>
      <c r="B153" s="64"/>
      <c r="C153" s="118"/>
      <c r="D153" s="103"/>
      <c r="E153" s="66"/>
      <c r="F153" s="139"/>
    </row>
    <row r="154" spans="1:6" s="62" customFormat="1" x14ac:dyDescent="0.2">
      <c r="A154" s="122" t="s">
        <v>83</v>
      </c>
      <c r="B154" s="112" t="s">
        <v>87</v>
      </c>
      <c r="C154" s="118"/>
      <c r="D154" s="110"/>
      <c r="E154" s="66"/>
      <c r="F154" s="139"/>
    </row>
    <row r="155" spans="1:6" s="62" customFormat="1" x14ac:dyDescent="0.2">
      <c r="A155" s="125">
        <v>1</v>
      </c>
      <c r="B155" s="113" t="s">
        <v>64</v>
      </c>
      <c r="C155" s="143">
        <v>2</v>
      </c>
      <c r="D155" s="108" t="s">
        <v>12</v>
      </c>
      <c r="E155" s="66"/>
      <c r="F155" s="129">
        <f t="shared" ref="F155:F156" si="6">E155*C155</f>
        <v>0</v>
      </c>
    </row>
    <row r="156" spans="1:6" s="62" customFormat="1" x14ac:dyDescent="0.2">
      <c r="A156" s="125">
        <v>2</v>
      </c>
      <c r="B156" s="113" t="s">
        <v>63</v>
      </c>
      <c r="C156" s="143">
        <v>1</v>
      </c>
      <c r="D156" s="108" t="s">
        <v>12</v>
      </c>
      <c r="E156" s="66"/>
      <c r="F156" s="129">
        <f t="shared" si="6"/>
        <v>0</v>
      </c>
    </row>
    <row r="157" spans="1:6" x14ac:dyDescent="0.2">
      <c r="A157" s="117"/>
      <c r="B157" s="113"/>
      <c r="C157" s="53"/>
      <c r="D157" s="54"/>
      <c r="E157" s="55"/>
      <c r="F157" s="55"/>
    </row>
    <row r="158" spans="1:6" s="62" customFormat="1" x14ac:dyDescent="0.2">
      <c r="A158" s="124"/>
      <c r="B158" s="64"/>
      <c r="C158" s="118"/>
      <c r="D158" s="108"/>
      <c r="E158" s="66"/>
      <c r="F158" s="129"/>
    </row>
    <row r="159" spans="1:6" s="62" customFormat="1" x14ac:dyDescent="0.2">
      <c r="A159" s="124"/>
      <c r="B159" s="64"/>
      <c r="C159" s="118"/>
      <c r="D159" s="108"/>
      <c r="E159" s="66"/>
      <c r="F159" s="129"/>
    </row>
    <row r="160" spans="1:6" s="62" customFormat="1" x14ac:dyDescent="0.2">
      <c r="A160" s="124"/>
      <c r="B160" s="64"/>
      <c r="C160" s="118"/>
      <c r="D160" s="108"/>
      <c r="E160" s="66"/>
      <c r="F160" s="129"/>
    </row>
    <row r="161" spans="1:6" s="102" customFormat="1" x14ac:dyDescent="0.2">
      <c r="A161" s="137"/>
      <c r="B161" s="123"/>
      <c r="C161" s="118"/>
      <c r="D161" s="108"/>
      <c r="E161" s="66"/>
      <c r="F161" s="129"/>
    </row>
    <row r="162" spans="1:6" s="62" customFormat="1" x14ac:dyDescent="0.2">
      <c r="A162" s="138"/>
      <c r="B162" s="64"/>
      <c r="C162" s="118"/>
      <c r="D162" s="108"/>
      <c r="E162" s="66"/>
      <c r="F162" s="129"/>
    </row>
    <row r="163" spans="1:6" s="62" customFormat="1" x14ac:dyDescent="0.2">
      <c r="A163" s="138"/>
      <c r="B163" s="64"/>
      <c r="C163" s="118"/>
      <c r="D163" s="108"/>
      <c r="E163" s="66"/>
      <c r="F163" s="129"/>
    </row>
    <row r="164" spans="1:6" s="62" customFormat="1" x14ac:dyDescent="0.2">
      <c r="A164" s="138"/>
      <c r="B164" s="64"/>
      <c r="C164" s="118"/>
      <c r="D164" s="108"/>
      <c r="E164" s="66"/>
      <c r="F164" s="129"/>
    </row>
    <row r="165" spans="1:6" s="62" customFormat="1" x14ac:dyDescent="0.2">
      <c r="A165" s="138"/>
      <c r="B165" s="64"/>
      <c r="C165" s="118"/>
      <c r="D165" s="108"/>
      <c r="E165" s="66"/>
      <c r="F165" s="129"/>
    </row>
    <row r="166" spans="1:6" s="62" customFormat="1" x14ac:dyDescent="0.2">
      <c r="A166" s="138"/>
      <c r="B166" s="64"/>
      <c r="C166" s="118"/>
      <c r="D166" s="108"/>
      <c r="E166" s="66"/>
      <c r="F166" s="129"/>
    </row>
    <row r="167" spans="1:6" s="62" customFormat="1" x14ac:dyDescent="0.2">
      <c r="A167" s="138"/>
      <c r="B167" s="64"/>
      <c r="C167" s="118"/>
      <c r="D167" s="108"/>
      <c r="E167" s="66"/>
      <c r="F167" s="129"/>
    </row>
    <row r="168" spans="1:6" s="62" customFormat="1" x14ac:dyDescent="0.2">
      <c r="A168" s="138"/>
      <c r="B168" s="64"/>
      <c r="C168" s="118"/>
      <c r="D168" s="108"/>
      <c r="E168" s="66"/>
      <c r="F168" s="129"/>
    </row>
    <row r="169" spans="1:6" s="62" customFormat="1" x14ac:dyDescent="0.2">
      <c r="A169" s="138"/>
      <c r="B169" s="64"/>
      <c r="C169" s="118"/>
      <c r="D169" s="108"/>
      <c r="E169" s="66"/>
      <c r="F169" s="129"/>
    </row>
    <row r="170" spans="1:6" s="62" customFormat="1" x14ac:dyDescent="0.2">
      <c r="A170" s="138"/>
      <c r="B170" s="64"/>
      <c r="C170" s="118"/>
      <c r="D170" s="108"/>
      <c r="E170" s="66"/>
      <c r="F170" s="129"/>
    </row>
    <row r="171" spans="1:6" s="62" customFormat="1" x14ac:dyDescent="0.2">
      <c r="A171" s="138"/>
      <c r="B171" s="64"/>
      <c r="C171" s="118"/>
      <c r="D171" s="108"/>
      <c r="E171" s="66"/>
      <c r="F171" s="129"/>
    </row>
    <row r="172" spans="1:6" s="62" customFormat="1" x14ac:dyDescent="0.2">
      <c r="A172" s="138"/>
      <c r="B172" s="64"/>
      <c r="C172" s="118"/>
      <c r="D172" s="108"/>
      <c r="E172" s="66"/>
      <c r="F172" s="129"/>
    </row>
    <row r="173" spans="1:6" s="62" customFormat="1" x14ac:dyDescent="0.2">
      <c r="A173" s="138"/>
      <c r="B173" s="64"/>
      <c r="C173" s="118"/>
      <c r="D173" s="108"/>
      <c r="E173" s="66"/>
      <c r="F173" s="129"/>
    </row>
    <row r="174" spans="1:6" s="62" customFormat="1" x14ac:dyDescent="0.2">
      <c r="A174" s="138"/>
      <c r="B174" s="64"/>
      <c r="C174" s="118"/>
      <c r="D174" s="108"/>
      <c r="E174" s="66"/>
      <c r="F174" s="129"/>
    </row>
    <row r="175" spans="1:6" s="62" customFormat="1" x14ac:dyDescent="0.2">
      <c r="A175" s="138"/>
      <c r="B175" s="64"/>
      <c r="C175" s="118"/>
      <c r="D175" s="108"/>
      <c r="E175" s="66"/>
      <c r="F175" s="129"/>
    </row>
    <row r="176" spans="1:6" s="62" customFormat="1" x14ac:dyDescent="0.2">
      <c r="A176" s="138"/>
      <c r="B176" s="64"/>
      <c r="C176" s="118"/>
      <c r="D176" s="108"/>
      <c r="E176" s="66"/>
      <c r="F176" s="129"/>
    </row>
    <row r="177" spans="1:6" s="62" customFormat="1" x14ac:dyDescent="0.2">
      <c r="A177" s="138"/>
      <c r="B177" s="64"/>
      <c r="C177" s="118"/>
      <c r="D177" s="108"/>
      <c r="E177" s="66"/>
      <c r="F177" s="129"/>
    </row>
    <row r="178" spans="1:6" s="62" customFormat="1" x14ac:dyDescent="0.2">
      <c r="A178" s="138"/>
      <c r="B178" s="64"/>
      <c r="C178" s="118"/>
      <c r="D178" s="108"/>
      <c r="E178" s="66"/>
      <c r="F178" s="129"/>
    </row>
    <row r="179" spans="1:6" s="62" customFormat="1" x14ac:dyDescent="0.2">
      <c r="A179" s="138"/>
      <c r="B179" s="64"/>
      <c r="C179" s="118"/>
      <c r="D179" s="108"/>
      <c r="E179" s="66"/>
      <c r="F179" s="129"/>
    </row>
    <row r="180" spans="1:6" s="62" customFormat="1" x14ac:dyDescent="0.2">
      <c r="A180" s="138"/>
      <c r="B180" s="64"/>
      <c r="C180" s="118"/>
      <c r="D180" s="108"/>
      <c r="E180" s="66"/>
      <c r="F180" s="129"/>
    </row>
    <row r="181" spans="1:6" s="62" customFormat="1" x14ac:dyDescent="0.2">
      <c r="A181" s="138"/>
      <c r="B181" s="64"/>
      <c r="C181" s="118"/>
      <c r="D181" s="108"/>
      <c r="E181" s="66"/>
      <c r="F181" s="129"/>
    </row>
    <row r="182" spans="1:6" s="62" customFormat="1" x14ac:dyDescent="0.2">
      <c r="A182" s="138"/>
      <c r="B182" s="64"/>
      <c r="C182" s="118"/>
      <c r="D182" s="108"/>
      <c r="E182" s="66"/>
      <c r="F182" s="129"/>
    </row>
    <row r="183" spans="1:6" x14ac:dyDescent="0.2">
      <c r="A183" s="144"/>
      <c r="B183" s="145"/>
      <c r="C183" s="146"/>
      <c r="D183" s="72"/>
      <c r="E183" s="147"/>
      <c r="F183" s="147"/>
    </row>
    <row r="184" spans="1:6" s="62" customFormat="1" x14ac:dyDescent="0.2">
      <c r="A184" s="148"/>
      <c r="B184" s="149" t="s">
        <v>84</v>
      </c>
      <c r="C184" s="149"/>
      <c r="D184" s="150"/>
      <c r="E184" s="151"/>
      <c r="F184" s="152"/>
    </row>
    <row r="185" spans="1:6" s="62" customFormat="1" x14ac:dyDescent="0.2">
      <c r="A185" s="153"/>
      <c r="B185" s="83" t="s">
        <v>57</v>
      </c>
      <c r="C185" s="83"/>
      <c r="D185" s="84"/>
      <c r="E185" s="85"/>
      <c r="F185" s="154">
        <f>SUM(F132:F183)</f>
        <v>0</v>
      </c>
    </row>
  </sheetData>
  <printOptions horizontalCentered="1"/>
  <pageMargins left="0.56999999999999995" right="0.28999999999999998" top="0.69" bottom="0.42" header="0.32" footer="0.2"/>
  <pageSetup paperSize="9" scale="85" firstPageNumber="2" orientation="portrait" useFirstPageNumber="1" r:id="rId1"/>
  <headerFooter alignWithMargins="0">
    <oddHeader>&amp;LProposed Fence&amp;R&amp;9&amp;K000000Bill of  Quantities</oddHeader>
    <oddFooter>&amp;C&amp;K000000Page &amp;P of 4</oddFooter>
  </headerFooter>
  <rowBreaks count="2" manualBreakCount="2">
    <brk id="66" max="16383" man="1"/>
    <brk id="1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Summary</vt:lpstr>
      <vt:lpstr>BOQ</vt:lpstr>
      <vt:lpstr>BOQ!Print_Area</vt:lpstr>
      <vt:lpstr>Summary!Print_Area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ComputerLand</dc:creator>
  <cp:lastModifiedBy>Ishan Waheed</cp:lastModifiedBy>
  <cp:lastPrinted>2026-01-04T07:24:07Z</cp:lastPrinted>
  <dcterms:created xsi:type="dcterms:W3CDTF">2002-06-30T16:02:03Z</dcterms:created>
  <dcterms:modified xsi:type="dcterms:W3CDTF">2026-01-04T07:28:58Z</dcterms:modified>
</cp:coreProperties>
</file>